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7496" windowHeight="10956" firstSheet="4" activeTab="4"/>
  </bookViews>
  <sheets>
    <sheet name="2_VSAFAS_2p" sheetId="1" state="hidden" r:id="rId1"/>
    <sheet name="3_VSAFAS_2p" sheetId="2" state="hidden" r:id="rId2"/>
    <sheet name="4_VSAFAS_1p" sheetId="3" state="hidden" r:id="rId3"/>
    <sheet name="5_VSAFAS_2p" sheetId="4" state="hidden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3 VSAFAS1 p" sheetId="10" r:id="rId10"/>
    <sheet name="17_VSAFAS_7p" sheetId="11" r:id="rId11"/>
    <sheet name="17_VSAFAS_8p" sheetId="12" r:id="rId12"/>
    <sheet name="17_VSAFAS_12p" sheetId="13" r:id="rId13"/>
    <sheet name="17_VSAFAS_13p" sheetId="14" r:id="rId14"/>
    <sheet name="20_VSAFAS_3p" sheetId="15" r:id="rId15"/>
    <sheet name="20_VSAFAS_5p" sheetId="16" r:id="rId16"/>
    <sheet name="25_VSAFAS " sheetId="17" r:id="rId17"/>
    <sheet name="Lapas3" sheetId="18" r:id="rId18"/>
  </sheets>
  <externalReferences>
    <externalReference r:id="rId21"/>
    <externalReference r:id="rId22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8">'12_VSAFAS_1p'!$A$1:$R$53</definedName>
    <definedName name="_xlnm.Print_Area" localSheetId="12">'17_VSAFAS_12p'!$A$1:$I$24</definedName>
    <definedName name="_xlnm.Print_Area" localSheetId="13">'17_VSAFAS_13p'!$A$1:$D$18</definedName>
    <definedName name="_xlnm.Print_Area" localSheetId="10">'17_VSAFAS_7p'!$A$1:$I$32</definedName>
    <definedName name="_xlnm.Print_Area" localSheetId="11">'17_VSAFAS_8p'!$A$1:$G$39</definedName>
    <definedName name="_xlnm.Print_Area" localSheetId="0">'2_VSAFAS_2p'!$A$1:$G$102</definedName>
    <definedName name="_xlnm.Print_Area" localSheetId="14">'20_VSAFAS_3p'!$A$1:$L$28</definedName>
    <definedName name="_xlnm.Print_Area" localSheetId="15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'5_VSAFAS_2p'!$A$1:$L$86</definedName>
    <definedName name="_xlnm.Print_Area" localSheetId="4">'6_VSAFAS_4p'!$A$1:$E$27</definedName>
    <definedName name="_xlnm.Print_Area" localSheetId="5">'6_VSAFAS_6p'!$A$1:$E$23</definedName>
    <definedName name="_xlnm.Print_Area" localSheetId="6">'8_VSAFAS_1p'!$A$1:$J$37</definedName>
    <definedName name="_xlnm.Print_Titles" localSheetId="8">'12_VSAFAS_1p'!$9:$11</definedName>
    <definedName name="_xlnm.Print_Titles" localSheetId="0">'2_VSAFAS_2p'!$19:$19</definedName>
    <definedName name="_xlnm.Print_Titles" localSheetId="1">'3_VSAFAS_2p'!$20:$20</definedName>
    <definedName name="_xlnm.Print_Titles" localSheetId="3">'5_VSAFAS_2p'!$18:$21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<sst xmlns="http://schemas.openxmlformats.org/spreadsheetml/2006/main" count="1660" uniqueCount="750">
  <si>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</si>
  <si>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</si>
  <si>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</si>
  <si>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</si>
  <si>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</si>
  <si>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</si>
  <si>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</si>
  <si>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</si>
  <si>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</si>
  <si>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</si>
  <si>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</si>
  <si>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</si>
  <si>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</si>
  <si>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</si>
  <si>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</si>
  <si>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</si>
  <si>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</si>
  <si>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</si>
  <si>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</si>
  <si>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</si>
  <si>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</si>
  <si>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</si>
  <si>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</si>
  <si>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</si>
  <si>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</si>
  <si>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</si>
  <si>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</si>
  <si>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</si>
  <si>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</si>
  <si>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</si>
  <si>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</si>
  <si>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</si>
  <si>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</si>
  <si>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</si>
  <si>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</si>
  <si>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</si>
  <si>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</si>
  <si>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</si>
  <si>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</si>
  <si>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</si>
  <si>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</si>
  <si>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</si>
  <si>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</si>
  <si>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</si>
  <si>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</si>
  <si>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</si>
  <si>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</si>
  <si>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</si>
  <si>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</si>
  <si>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</si>
  <si>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</si>
  <si>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</si>
  <si>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</si>
  <si>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</si>
  <si>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</si>
  <si>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</si>
  <si>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</si>
  <si>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</si>
  <si>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</si>
  <si>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</si>
  <si>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</si>
  <si>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</si>
  <si>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</si>
  <si>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</si>
  <si>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</si>
  <si>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</si>
  <si>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</si>
  <si>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</si>
  <si>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</si>
  <si>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</si>
  <si>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</si>
  <si>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</si>
  <si>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</si>
  <si>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</si>
  <si>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</si>
  <si>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</si>
  <si>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</si>
  <si>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</si>
  <si>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</si>
  <si>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</si>
  <si>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</si>
  <si>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</si>
  <si>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t>INFORMACIJA APIE ĮSIPAREIGOJIMŲ DALĮ (ĮSKAITANT FINANSINĖS NUOMOS (LIZINGO) ĮSIPAREIGOJIMUS) NACIONALINE IR UŽSIENIO VALIUTOMIS</t>
  </si>
  <si>
    <t>Įsipareigojimų dalis valiuta</t>
  </si>
  <si>
    <t>Nacionaline  </t>
  </si>
  <si>
    <t>Eurais </t>
  </si>
  <si>
    <t>JAV doleriais </t>
  </si>
  <si>
    <t>Kitomis  </t>
  </si>
  <si>
    <t>Iš viso 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</si>
  <si>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</si>
  <si>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</si>
  <si>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</si>
  <si>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</si>
  <si>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</si>
  <si>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</si>
  <si>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20-ojo VSAFAS „Finansavimo sumos“</t>
  </si>
  <si>
    <t>(Informacijos apie finansavimo sumas pagal šaltinį, tikslinę paskirtį ir jų pokyčius pateikimo aukštesniojo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</si>
  <si>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</si>
  <si>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</si>
  <si>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</si>
  <si>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</si>
  <si>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 xml:space="preserve">Finansavimo sumos (gautos)   </t>
  </si>
  <si>
    <t>Perduota kitiems viešojo sektoriaus subjektams</t>
  </si>
  <si>
    <t xml:space="preserve"> 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</si>
  <si>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</si>
  <si>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</si>
  <si>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</si>
  <si>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</si>
  <si>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7</t>
  </si>
  <si>
    <t>nepiniginiam turtui įsigyti</t>
  </si>
  <si>
    <t>kitoms išlaidoms kompensuoti</t>
  </si>
  <si>
    <t xml:space="preserve">Iš savivaldybės biudžeto: </t>
  </si>
  <si>
    <t>Iš Europos Sąjungos, užsienio valstybių ir tarptautinių organizacijų:</t>
  </si>
  <si>
    <t xml:space="preserve"> 3.1.</t>
  </si>
  <si>
    <t xml:space="preserve"> 3.2.</t>
  </si>
  <si>
    <t>Iš kitų šaltinių:</t>
  </si>
  <si>
    <t xml:space="preserve"> 4.1.</t>
  </si>
  <si>
    <t xml:space="preserve"> 4.2.</t>
  </si>
  <si>
    <t>Iš viso finansavimo sumų</t>
  </si>
  <si>
    <t>* Šioje skiltyje rodomas finansavimo sumų pergrupavimas, praėjusio ataskaitinio laikotarpio klaidų taisymas ir valiutos kurso įtaka pinigų likučiams, susijusiems su finansavimo sumomis.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</si>
  <si>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</si>
  <si>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</si>
  <si>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</si>
  <si>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</si>
  <si>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</si>
  <si>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</si>
  <si>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</si>
  <si>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</si>
  <si>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</si>
  <si>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</si>
  <si>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</si>
  <si>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</si>
  <si>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</si>
  <si>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</si>
  <si>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</si>
  <si>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</si>
  <si>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</si>
  <si>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</si>
  <si>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</si>
  <si>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</si>
  <si>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</si>
  <si>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</si>
  <si>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</si>
  <si>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</si>
  <si>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</si>
  <si>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</si>
  <si>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</si>
  <si>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</si>
  <si>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</si>
  <si>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</si>
  <si>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</si>
  <si>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</si>
  <si>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</si>
  <si>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</si>
  <si>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</si>
  <si>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</si>
  <si>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</si>
  <si>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</si>
  <si>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</si>
  <si>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</si>
  <si>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</si>
  <si>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</si>
  <si>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</si>
  <si>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</si>
  <si>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</si>
  <si>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</si>
  <si>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</si>
  <si>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</si>
  <si>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</si>
  <si>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</si>
  <si>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</si>
  <si>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</si>
  <si>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</si>
  <si>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</si>
  <si>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</si>
  <si>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</si>
  <si>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</si>
  <si>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</si>
  <si>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</si>
  <si>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</si>
  <si>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</si>
  <si>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</si>
  <si>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</si>
  <si>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</si>
  <si>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</si>
  <si>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</si>
  <si>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</si>
  <si>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</si>
  <si>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</si>
  <si>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</si>
  <si>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</si>
  <si>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</si>
  <si>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</si>
  <si>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</si>
  <si>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</si>
  <si>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</si>
  <si>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</si>
  <si>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</si>
  <si>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</si>
  <si>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</si>
  <si>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</si>
  <si>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</si>
  <si>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</si>
  <si>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</si>
  <si>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</si>
  <si>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</si>
  <si>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</si>
  <si>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</si>
  <si>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</si>
  <si>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</si>
  <si>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</si>
  <si>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</si>
  <si>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</si>
  <si>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</si>
  <si>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</si>
  <si>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</si>
  <si>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</si>
  <si>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</si>
  <si>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</si>
  <si>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</si>
  <si>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</si>
  <si>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</si>
  <si>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</si>
  <si>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</si>
  <si>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</si>
  <si>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</si>
  <si>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</si>
  <si>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</si>
  <si>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</si>
  <si>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</si>
  <si>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</si>
  <si>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Iš viso</t>
  </si>
  <si>
    <t>Mažu-mos dalis</t>
  </si>
  <si>
    <t>Kiti rezer-vai</t>
  </si>
  <si>
    <t>Sukauptas perviršis ar deficitas prieš nuosavybės metodo įtaką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</si>
  <si>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</si>
  <si>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</si>
  <si>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</si>
  <si>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</si>
  <si>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</si>
  <si>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</si>
  <si>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</si>
  <si>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</si>
  <si>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</si>
  <si>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</si>
  <si>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</si>
  <si>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</si>
  <si>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</si>
  <si>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</si>
  <si>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</si>
  <si>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</si>
  <si>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</si>
  <si>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</si>
  <si>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</si>
  <si>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</si>
  <si>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</si>
  <si>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</si>
  <si>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</si>
  <si>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</si>
  <si>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</si>
  <si>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</si>
  <si>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</si>
  <si>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</si>
  <si>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</si>
  <si>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</si>
  <si>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</si>
  <si>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</si>
  <si>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</si>
  <si>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</si>
  <si>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</si>
  <si>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</si>
  <si>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</si>
  <si>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</si>
  <si>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</si>
  <si>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</si>
  <si>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</si>
  <si>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</si>
  <si>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</si>
  <si>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</si>
  <si>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</si>
  <si>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</si>
  <si>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</si>
  <si>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</si>
  <si>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</si>
  <si>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</si>
  <si>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</si>
  <si>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</si>
  <si>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</si>
  <si>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</si>
  <si>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</si>
  <si>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</si>
  <si>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</si>
  <si>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</si>
  <si>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</si>
  <si>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</si>
  <si>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</si>
  <si>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</si>
  <si>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</si>
  <si>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</si>
  <si>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</si>
  <si>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</si>
  <si>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</si>
  <si>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</si>
  <si>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</si>
  <si>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</si>
  <si>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</si>
  <si>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</si>
  <si>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</si>
  <si>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</si>
  <si>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</si>
  <si>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</si>
  <si>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</si>
  <si>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</si>
  <si>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</si>
  <si>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</si>
  <si>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</si>
  <si>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</si>
  <si>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</si>
  <si>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</si>
  <si>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</si>
  <si>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</si>
  <si>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</si>
  <si>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</si>
  <si>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</si>
  <si>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</si>
  <si>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</si>
  <si>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</si>
  <si>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</si>
  <si>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</si>
  <si>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</si>
  <si>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</si>
  <si>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</si>
  <si>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</si>
  <si>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</si>
  <si>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</si>
  <si>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</si>
  <si>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</si>
  <si>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</si>
  <si>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</si>
  <si>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</si>
  <si>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</si>
  <si>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</si>
  <si>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</si>
  <si>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</si>
  <si>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</si>
  <si>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</si>
  <si>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</si>
  <si>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</si>
  <si>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</si>
  <si>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</si>
  <si>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</si>
  <si>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</si>
  <si>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</si>
  <si>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</si>
  <si>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</si>
  <si>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 xml:space="preserve">______________________________________________________                      </t>
  </si>
  <si>
    <t>22.</t>
  </si>
  <si>
    <t>25.</t>
  </si>
  <si>
    <t>4.3.</t>
  </si>
  <si>
    <t>5=3+4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</si>
  <si>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</si>
  <si>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</si>
  <si>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</si>
  <si>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</si>
  <si>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</si>
  <si>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</si>
  <si>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</si>
  <si>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</si>
  <si>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</si>
  <si>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</si>
  <si>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>** Nurodoma, kokios tai paslaugos, ir, jei suma reikšminga, ji detalizuojama aiškinamojo rašto tekste.</t>
  </si>
  <si>
    <t>_______________________</t>
  </si>
  <si>
    <t>Sunaudotų ir parduotų atsargų savikaina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</si>
  <si>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</si>
  <si>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</si>
  <si>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</si>
  <si>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</si>
  <si>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</si>
  <si>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</si>
  <si>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</si>
  <si>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</si>
  <si>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</si>
  <si>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</si>
  <si>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</si>
  <si>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</si>
  <si>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</si>
  <si>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</si>
  <si>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</si>
  <si>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</si>
  <si>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</si>
  <si>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</si>
  <si>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</si>
  <si>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</si>
  <si>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</si>
  <si>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</si>
  <si>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</si>
  <si>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</si>
  <si>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</si>
  <si>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</si>
  <si>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</si>
  <si>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</si>
  <si>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</si>
  <si>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</si>
  <si>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</si>
  <si>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</si>
  <si>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</si>
  <si>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</si>
  <si>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</si>
  <si>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</si>
  <si>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</si>
  <si>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</si>
  <si>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</si>
  <si>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</si>
  <si>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</si>
  <si>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</si>
  <si>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 xml:space="preserve">Tikroji vertė ataskaitinio laikotarpio pradžioje </t>
  </si>
  <si>
    <t>Neatlygintinai gauto turto iš kito subjekto sukauptos tikrosios vertės pokytis</t>
  </si>
  <si>
    <t>Tikrosios vertės pasikeitimo per ataskaitinį laikotarpį suma (+/-)</t>
  </si>
  <si>
    <t>Parduoto, perduoto ir nurašyto turto tikrosios vertės suma (22.1+22.2+22.3)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</si>
  <si>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</si>
  <si>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</si>
  <si>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</si>
  <si>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</si>
  <si>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</si>
  <si>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</si>
  <si>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</si>
  <si>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</si>
  <si>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</si>
  <si>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</si>
  <si>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</si>
  <si>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</si>
  <si>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</si>
  <si>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</si>
  <si>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</si>
  <si>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</si>
  <si>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</si>
  <si>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</si>
  <si>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</si>
  <si>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</si>
  <si>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</si>
  <si>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</si>
  <si>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</si>
  <si>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</si>
  <si>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</si>
  <si>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</si>
  <si>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</si>
  <si>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</si>
  <si>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</si>
  <si>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</si>
  <si>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</si>
  <si>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</si>
  <si>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</si>
  <si>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</si>
  <si>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</si>
  <si>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</si>
  <si>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</si>
  <si>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</si>
  <si>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</si>
  <si>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</si>
  <si>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</si>
  <si>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</si>
  <si>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</si>
  <si>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</si>
  <si>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</si>
  <si>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</si>
  <si>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2.6.</t>
  </si>
  <si>
    <t>3.3.</t>
  </si>
  <si>
    <t>3.4.</t>
  </si>
  <si>
    <t>3.5.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</si>
  <si>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</si>
  <si>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</si>
  <si>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</si>
  <si>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</si>
  <si>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</si>
  <si>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</si>
  <si>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</si>
  <si>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</si>
  <si>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</si>
  <si>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</si>
  <si>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</si>
  <si>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</si>
  <si>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</si>
  <si>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</si>
  <si>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</si>
  <si>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</si>
  <si>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</si>
  <si>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</si>
  <si>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</si>
  <si>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</si>
  <si>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</si>
  <si>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</si>
  <si>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</si>
  <si>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</si>
  <si>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</si>
  <si>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</si>
  <si>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</si>
  <si>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</si>
  <si>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</si>
  <si>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</si>
  <si>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 xml:space="preserve">        2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</si>
  <si>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</si>
  <si>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</si>
  <si>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</si>
  <si>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</si>
  <si>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</si>
  <si>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Eil. Nr.</t>
  </si>
  <si>
    <t>1.</t>
  </si>
  <si>
    <t>1 priedas</t>
  </si>
  <si>
    <t>2.</t>
  </si>
  <si>
    <t>2 priedas</t>
  </si>
  <si>
    <t>3.</t>
  </si>
  <si>
    <t>3 priedas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</si>
  <si>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</si>
  <si>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</si>
  <si>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</si>
  <si>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</si>
  <si>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</si>
  <si>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</si>
  <si>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</si>
  <si>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</si>
  <si>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</si>
  <si>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</si>
  <si>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</si>
  <si>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</si>
  <si>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</si>
  <si>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</si>
  <si>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</si>
  <si>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</si>
  <si>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</si>
  <si>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</si>
  <si>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</si>
  <si>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</si>
  <si>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</si>
  <si>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</si>
  <si>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</si>
  <si>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</si>
  <si>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</si>
  <si>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</si>
  <si>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</si>
  <si>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</si>
  <si>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</si>
  <si>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</si>
  <si>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</si>
  <si>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</si>
  <si>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</si>
  <si>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</si>
  <si>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</si>
  <si>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</si>
  <si>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</si>
  <si>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</si>
  <si>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</si>
  <si>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</si>
  <si>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</si>
  <si>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</si>
  <si>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</si>
  <si>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</si>
  <si>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</si>
  <si>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</si>
  <si>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</si>
  <si>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</si>
  <si>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</si>
  <si>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</si>
  <si>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</si>
  <si>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</si>
  <si>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</si>
  <si>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</si>
  <si>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</si>
  <si>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</si>
  <si>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</si>
  <si>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</si>
  <si>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</si>
  <si>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</si>
  <si>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</si>
  <si>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</si>
  <si>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</si>
  <si>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</si>
  <si>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</si>
  <si>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</si>
  <si>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</si>
  <si>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</si>
  <si>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</si>
  <si>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</si>
  <si>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</si>
  <si>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</si>
  <si>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</si>
  <si>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</si>
  <si>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</si>
  <si>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</si>
  <si>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</si>
  <si>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</si>
  <si>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</si>
  <si>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</si>
  <si>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</si>
  <si>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</si>
  <si>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</si>
  <si>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</si>
  <si>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</si>
  <si>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</si>
  <si>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</si>
  <si>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</si>
  <si>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</si>
  <si>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</si>
  <si>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</si>
  <si>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</si>
  <si>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</si>
  <si>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</si>
  <si>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</si>
  <si>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</si>
  <si>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</si>
  <si>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</si>
  <si>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</si>
  <si>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</si>
  <si>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</si>
  <si>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</si>
  <si>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</si>
  <si>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</si>
  <si>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</si>
  <si>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</si>
  <si>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</si>
  <si>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</si>
  <si>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</si>
  <si>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</si>
  <si>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</si>
  <si>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</si>
  <si>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</si>
  <si>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</si>
  <si>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</si>
  <si>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</si>
  <si>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</si>
  <si>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</si>
  <si>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</si>
  <si>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</si>
  <si>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</si>
  <si>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</si>
  <si>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</si>
  <si>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</si>
  <si>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</si>
  <si>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</si>
  <si>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</si>
  <si>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</si>
  <si>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</si>
  <si>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</si>
  <si>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</si>
  <si>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</si>
  <si>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</si>
  <si>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</si>
  <si>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</si>
  <si>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</si>
  <si>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</si>
  <si>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</si>
  <si>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</si>
  <si>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</si>
  <si>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</si>
  <si>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</si>
  <si>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</si>
  <si>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</si>
  <si>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</si>
  <si>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</si>
  <si>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</si>
  <si>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</si>
  <si>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</si>
  <si>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</si>
  <si>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</si>
  <si>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</si>
  <si>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</si>
  <si>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</si>
  <si>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</si>
  <si>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</si>
  <si>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</si>
  <si>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</si>
  <si>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</si>
  <si>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</si>
  <si>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</si>
  <si>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</si>
  <si>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</si>
  <si>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</si>
  <si>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</si>
  <si>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</si>
  <si>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</si>
  <si>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</si>
  <si>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</si>
  <si>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</si>
  <si>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</si>
  <si>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</si>
  <si>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</si>
  <si>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</si>
  <si>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</si>
  <si>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</si>
  <si>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</si>
  <si>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</si>
  <si>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</si>
  <si>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</si>
  <si>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</si>
  <si>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</si>
  <si>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</si>
  <si>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</si>
  <si>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Kazlų nRūdos savivaldybės viešoji biblioteka įst. k.188207359 , Vytatuto g. 21 Kazlų Rūda</t>
  </si>
  <si>
    <t>P03</t>
  </si>
  <si>
    <t>P04</t>
  </si>
  <si>
    <t>Kazlų Rūdos savivaldybės viešoji biblioteka</t>
  </si>
  <si>
    <t>Įst. Kodas 188207359, Vytauto g. 21, Kazlų Rūda</t>
  </si>
  <si>
    <t xml:space="preserve"> 2015.03.12 Nr. _____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</si>
  <si>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</si>
  <si>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</si>
  <si>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</si>
  <si>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</si>
  <si>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</si>
  <si>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</si>
  <si>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</si>
  <si>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</si>
  <si>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Šemetienė</t>
  </si>
  <si>
    <t>Vyr. buhalterė</t>
  </si>
  <si>
    <t>Aldona Žūkienė</t>
  </si>
  <si>
    <t>Įst. Kodas 188207359  Vytauto g. 21, Kazlų Rūda</t>
  </si>
  <si>
    <t>2015.03.12 Nr._____</t>
  </si>
  <si>
    <t>P21</t>
  </si>
  <si>
    <t>P02</t>
  </si>
  <si>
    <t>P22</t>
  </si>
  <si>
    <t>P23</t>
  </si>
  <si>
    <t>Įst. Kodas 188207359, Vytauto g.21, Kazlų Rūda</t>
  </si>
  <si>
    <t>2015.03.12 Nr. _____</t>
  </si>
  <si>
    <t>Likutis 2013 m. gruodžio 31 d.</t>
  </si>
  <si>
    <t>Likutis 2012 m. gruodžio 31 d.</t>
  </si>
  <si>
    <t>Likutis 2014m. gruodžio 31 d.</t>
  </si>
  <si>
    <t>Aldona Žūkiebė</t>
  </si>
  <si>
    <t xml:space="preserve">Direktorė </t>
  </si>
  <si>
    <r>
      <t xml:space="preserve">2014 M. INFORMACIJA PAGAL VEIKLOS SEGMENTUS </t>
    </r>
  </si>
  <si>
    <t>Kazlų Rūdos savivaldybės viešoji biblioteka įst.k.188207359 , Vytauto g. 21 Kazlų Rūda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</si>
  <si>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</si>
  <si>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</si>
  <si>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</si>
  <si>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</si>
  <si>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</si>
  <si>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</si>
  <si>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</si>
  <si>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</si>
  <si>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</si>
  <si>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</si>
  <si>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</si>
  <si>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</si>
  <si>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</si>
  <si>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</si>
  <si>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</si>
  <si>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 xml:space="preserve">Kazlų Rūdos savivaldybės viešosios bibliotekos 2014 m. finansinių ataskaitų rinkinio </t>
  </si>
  <si>
    <t xml:space="preserve">1 priedas </t>
  </si>
  <si>
    <t>PAGAL 2014 M. GRUODŽIO 31 D. DUOMENIS</t>
  </si>
  <si>
    <t xml:space="preserve">Kazlų Rūdos savivaldybės viešosios bibliotekos 2014 m. fianasinių ataskaitų rinkinio </t>
  </si>
  <si>
    <t>PAGAL 2014 M. GRUODŽIO 31  D. DUOMENIS</t>
  </si>
  <si>
    <t xml:space="preserve">Kazlų Rūdos savivaldybės viešosios bibliotekos 2014 m. finansinių ataskaių rinkinio </t>
  </si>
  <si>
    <t>4 priedas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</si>
</sst>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1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2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9C0006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sz val="8"/>
      <color rgb="FF9C6500"/>
      <name val="Calibri"/>
      <family val="2"/>
    </font>
    <font>
      <b/>
      <sz val="18"/>
      <color theme="3"/>
      <name val="Cambria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0" borderId="1" applyNumberFormat="0" applyFill="0" applyAlignment="0" applyProtection="0"/>
    <xf numFmtId="0" fontId="10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34" fillId="34" borderId="0" applyNumberForma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4" fillId="40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6" fillId="4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34" fillId="45" borderId="0" applyNumberForma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4" fillId="25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6" fillId="4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34" fillId="26" borderId="0" applyNumberForma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34" fillId="56" borderId="0" applyNumberForma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0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43" borderId="0" applyNumberFormat="0" applyBorder="0" applyAlignment="0" applyProtection="0"/>
    <xf numFmtId="0" fontId="110" fillId="60" borderId="0" applyNumberFormat="0" applyBorder="0" applyAlignment="0" applyProtection="0"/>
    <xf numFmtId="0" fontId="36" fillId="61" borderId="4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59" fillId="36" borderId="4" applyNumberFormat="0" applyAlignment="0" applyProtection="0"/>
    <xf numFmtId="0" fontId="37" fillId="63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0" borderId="6" applyNumberFormat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1" fillId="64" borderId="0" applyNumberFormat="0" applyBorder="0" applyAlignment="0" applyProtection="0"/>
    <xf numFmtId="0" fontId="39" fillId="4" borderId="0" applyNumberForma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63" fillId="65" borderId="0" applyNumberFormat="0" applyBorder="0" applyAlignment="0" applyProtection="0"/>
    <xf numFmtId="0" fontId="40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4" fillId="0" borderId="7" applyNumberFormat="0" applyFill="0" applyAlignment="0" applyProtection="0"/>
    <xf numFmtId="0" fontId="41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42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8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7" borderId="4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2" fillId="66" borderId="4" applyNumberFormat="0" applyAlignment="0" applyProtection="0"/>
    <xf numFmtId="0" fontId="112" fillId="67" borderId="13" applyNumberFormat="0" applyAlignment="0" applyProtection="0"/>
    <xf numFmtId="0" fontId="113" fillId="0" borderId="0" applyNumberFormat="0" applyFill="0" applyBorder="0" applyAlignment="0" applyProtection="0"/>
    <xf numFmtId="0" fontId="114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74" fillId="0" borderId="15" applyNumberFormat="0" applyFill="0" applyAlignment="0" applyProtection="0"/>
    <xf numFmtId="0" fontId="45" fillId="69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75" fillId="70" borderId="0" applyNumberFormat="0" applyBorder="0" applyAlignment="0" applyProtection="0"/>
    <xf numFmtId="0" fontId="115" fillId="71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9" fillId="72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73" borderId="17" applyNumberFormat="0" applyFont="0" applyAlignment="0" applyProtection="0"/>
    <xf numFmtId="0" fontId="55" fillId="57" borderId="17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17" applyNumberFormat="0" applyFont="0" applyAlignment="0" applyProtection="0"/>
    <xf numFmtId="0" fontId="46" fillId="61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36" borderId="18" applyNumberFormat="0" applyAlignment="0" applyProtection="0"/>
    <xf numFmtId="0" fontId="33" fillId="0" borderId="0" applyNumberFormat="0" applyBorder="0" applyProtection="0">
      <alignment/>
    </xf>
    <xf numFmtId="0" fontId="108" fillId="74" borderId="0" applyNumberFormat="0" applyBorder="0" applyAlignment="0" applyProtection="0"/>
    <xf numFmtId="0" fontId="108" fillId="75" borderId="0" applyNumberFormat="0" applyBorder="0" applyAlignment="0" applyProtection="0"/>
    <xf numFmtId="0" fontId="108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8" fillId="79" borderId="0" applyNumberFormat="0" applyBorder="0" applyAlignment="0" applyProtection="0"/>
    <xf numFmtId="0" fontId="0" fillId="80" borderId="19" applyNumberFormat="0" applyFont="0" applyAlignment="0" applyProtection="0"/>
    <xf numFmtId="0" fontId="1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76" fillId="70" borderId="5" applyProtection="0">
      <alignment vertical="center"/>
    </xf>
    <xf numFmtId="4" fontId="76" fillId="70" borderId="5" applyProtection="0">
      <alignment vertical="center"/>
    </xf>
    <xf numFmtId="4" fontId="79" fillId="70" borderId="5" applyProtection="0">
      <alignment vertical="center"/>
    </xf>
    <xf numFmtId="4" fontId="76" fillId="70" borderId="5" applyProtection="0">
      <alignment horizontal="left" vertical="center"/>
    </xf>
    <xf numFmtId="4" fontId="76" fillId="70" borderId="5" applyProtection="0">
      <alignment horizontal="left" vertical="center"/>
    </xf>
    <xf numFmtId="0" fontId="80" fillId="70" borderId="20" applyNumberFormat="0" applyProtection="0">
      <alignment horizontal="left" vertical="top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4" fontId="76" fillId="43" borderId="5" applyProtection="0">
      <alignment horizontal="right" vertical="center"/>
    </xf>
    <xf numFmtId="4" fontId="76" fillId="43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44" borderId="21" applyProtection="0">
      <alignment horizontal="right" vertical="center"/>
    </xf>
    <xf numFmtId="4" fontId="76" fillId="44" borderId="21" applyProtection="0">
      <alignment horizontal="right" vertical="center"/>
    </xf>
    <xf numFmtId="4" fontId="76" fillId="58" borderId="5" applyProtection="0">
      <alignment horizontal="right" vertical="center"/>
    </xf>
    <xf numFmtId="4" fontId="76" fillId="58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0" borderId="21" applyFill="0" applyProtection="0">
      <alignment horizontal="left" vertical="center"/>
    </xf>
    <xf numFmtId="4" fontId="76" fillId="0" borderId="21" applyFill="0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76" fillId="42" borderId="5" applyProtection="0">
      <alignment horizontal="right" vertical="center"/>
    </xf>
    <xf numFmtId="4" fontId="76" fillId="42" borderId="5" applyProtection="0">
      <alignment horizontal="right" vertical="center"/>
    </xf>
    <xf numFmtId="4" fontId="76" fillId="53" borderId="21" applyProtection="0">
      <alignment horizontal="left" vertical="center"/>
    </xf>
    <xf numFmtId="4" fontId="76" fillId="53" borderId="21" applyProtection="0">
      <alignment horizontal="left" vertical="center"/>
    </xf>
    <xf numFmtId="4" fontId="76" fillId="42" borderId="21" applyProtection="0">
      <alignment horizontal="left" vertical="center"/>
    </xf>
    <xf numFmtId="4" fontId="76" fillId="42" borderId="21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83" borderId="5" applyNumberFormat="0" applyProtection="0">
      <alignment horizontal="left" vertical="center"/>
    </xf>
    <xf numFmtId="0" fontId="76" fillId="83" borderId="5" applyNumberFormat="0" applyProtection="0">
      <alignment horizontal="left" vertical="center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84" borderId="5" applyNumberFormat="0" applyProtection="0">
      <alignment horizontal="left" vertical="center"/>
    </xf>
    <xf numFmtId="0" fontId="76" fillId="84" borderId="5" applyNumberFormat="0" applyProtection="0">
      <alignment horizontal="left" vertical="center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53" borderId="5" applyNumberFormat="0" applyProtection="0">
      <alignment horizontal="left" vertical="center"/>
    </xf>
    <xf numFmtId="0" fontId="76" fillId="53" borderId="5" applyNumberFormat="0" applyProtection="0">
      <alignment horizontal="left" vertical="center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80" fillId="54" borderId="0" applyNumberFormat="0" applyBorder="0" applyProtection="0">
      <alignment/>
    </xf>
    <xf numFmtId="4" fontId="76" fillId="57" borderId="20" applyProtection="0">
      <alignment vertical="center"/>
    </xf>
    <xf numFmtId="4" fontId="79" fillId="57" borderId="21" applyProtection="0">
      <alignment vertical="center"/>
    </xf>
    <xf numFmtId="4" fontId="76" fillId="36" borderId="20" applyProtection="0">
      <alignment horizontal="left" vertical="center"/>
    </xf>
    <xf numFmtId="0" fontId="76" fillId="57" borderId="20" applyNumberFormat="0" applyProtection="0">
      <alignment horizontal="left" vertical="top"/>
    </xf>
    <xf numFmtId="4" fontId="76" fillId="0" borderId="5" applyProtection="0">
      <alignment horizontal="right" vertical="center"/>
    </xf>
    <xf numFmtId="4" fontId="76" fillId="0" borderId="5" applyProtection="0">
      <alignment horizontal="right" vertical="center"/>
    </xf>
    <xf numFmtId="4" fontId="79" fillId="85" borderId="5" applyProtection="0">
      <alignment horizontal="right" vertical="center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0" fontId="76" fillId="42" borderId="20" applyNumberFormat="0" applyProtection="0">
      <alignment horizontal="left" vertical="top"/>
    </xf>
    <xf numFmtId="4" fontId="81" fillId="62" borderId="21" applyProtection="0">
      <alignment horizontal="left" vertical="center"/>
    </xf>
    <xf numFmtId="0" fontId="76" fillId="86" borderId="21" applyNumberFormat="0" applyProtection="0">
      <alignment/>
    </xf>
    <xf numFmtId="0" fontId="76" fillId="86" borderId="21" applyNumberFormat="0" applyProtection="0">
      <alignment/>
    </xf>
    <xf numFmtId="4" fontId="82" fillId="85" borderId="5" applyProtection="0">
      <alignment horizontal="right" vertical="center"/>
    </xf>
    <xf numFmtId="0" fontId="83" fillId="0" borderId="0" applyNumberFormat="0" applyFill="0" applyBorder="0" applyAlignment="0" applyProtection="0"/>
    <xf numFmtId="0" fontId="117" fillId="67" borderId="14" applyNumberFormat="0" applyAlignment="0" applyProtection="0"/>
    <xf numFmtId="0" fontId="29" fillId="0" borderId="0">
      <alignment/>
      <protection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118" fillId="0" borderId="23" applyNumberFormat="0" applyFill="0" applyAlignment="0" applyProtection="0"/>
    <xf numFmtId="0" fontId="119" fillId="0" borderId="24" applyNumberFormat="0" applyFill="0" applyAlignment="0" applyProtection="0"/>
    <xf numFmtId="49" fontId="85" fillId="36" borderId="0" applyBorder="0" applyProtection="0">
      <alignment vertical="top" wrapText="1"/>
    </xf>
    <xf numFmtId="0" fontId="120" fillId="87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46" borderId="0" applyNumberFormat="0" applyBorder="0" applyProtection="0">
      <alignment/>
    </xf>
  </cellStyleXfs>
  <cellXfs count="822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290" applyAlignment="1" applyProtection="1">
      <alignment/>
      <protection/>
    </xf>
    <xf numFmtId="0" fontId="4" fillId="0" borderId="0" xfId="0" applyFont="1" applyAlignment="1">
      <alignment vertical="center"/>
    </xf>
    <xf numFmtId="0" fontId="0" fillId="88" borderId="0" xfId="0" applyFill="1" applyAlignment="1">
      <alignment vertical="center"/>
    </xf>
    <xf numFmtId="0" fontId="3" fillId="88" borderId="0" xfId="0" applyFont="1" applyFill="1" applyAlignment="1">
      <alignment horizontal="left" vertical="center"/>
    </xf>
    <xf numFmtId="0" fontId="4" fillId="8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88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88" borderId="0" xfId="0" applyFont="1" applyFill="1" applyAlignment="1">
      <alignment horizontal="right" vertical="center"/>
    </xf>
    <xf numFmtId="0" fontId="21" fillId="88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88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0" borderId="29" xfId="0" applyFont="1" applyBorder="1" applyAlignment="1">
      <alignment vertical="center"/>
    </xf>
    <xf numFmtId="0" fontId="50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center" wrapText="1"/>
    </xf>
    <xf numFmtId="16" fontId="13" fillId="0" borderId="28" xfId="0" applyNumberFormat="1" applyFont="1" applyFill="1" applyBorder="1" applyAlignment="1" quotePrefix="1">
      <alignment horizontal="center" vertical="center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88" borderId="0" xfId="0" applyFill="1" applyAlignment="1">
      <alignment/>
    </xf>
    <xf numFmtId="0" fontId="0" fillId="88" borderId="0" xfId="0" applyFont="1" applyFill="1" applyAlignment="1">
      <alignment/>
    </xf>
    <xf numFmtId="0" fontId="4" fillId="88" borderId="0" xfId="0" applyFont="1" applyFill="1" applyAlignment="1">
      <alignment/>
    </xf>
    <xf numFmtId="0" fontId="0" fillId="0" borderId="0" xfId="0" applyFont="1" applyAlignment="1">
      <alignment/>
    </xf>
    <xf numFmtId="0" fontId="3" fillId="88" borderId="0" xfId="0" applyFont="1" applyFill="1" applyAlignment="1">
      <alignment/>
    </xf>
    <xf numFmtId="0" fontId="5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 indent="1"/>
    </xf>
    <xf numFmtId="0" fontId="53" fillId="0" borderId="28" xfId="0" applyFont="1" applyBorder="1" applyAlignment="1">
      <alignment horizontal="right" vertical="top" wrapText="1"/>
    </xf>
    <xf numFmtId="0" fontId="53" fillId="0" borderId="28" xfId="0" applyFont="1" applyBorder="1" applyAlignment="1">
      <alignment horizontal="right" wrapText="1"/>
    </xf>
    <xf numFmtId="0" fontId="53" fillId="0" borderId="28" xfId="0" applyFont="1" applyBorder="1" applyAlignment="1">
      <alignment vertical="top" wrapText="1"/>
    </xf>
    <xf numFmtId="0" fontId="53" fillId="88" borderId="28" xfId="0" applyFont="1" applyFill="1" applyBorder="1" applyAlignment="1">
      <alignment horizontal="left" wrapText="1"/>
    </xf>
    <xf numFmtId="0" fontId="53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 indent="1"/>
    </xf>
    <xf numFmtId="0" fontId="53" fillId="0" borderId="28" xfId="0" applyFont="1" applyBorder="1" applyAlignment="1">
      <alignment horizontal="left" vertical="top" wrapText="1"/>
    </xf>
    <xf numFmtId="0" fontId="0" fillId="88" borderId="0" xfId="0" applyFont="1" applyFill="1" applyBorder="1" applyAlignment="1">
      <alignment/>
    </xf>
    <xf numFmtId="0" fontId="5" fillId="88" borderId="0" xfId="0" applyFont="1" applyFill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88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0" fillId="88" borderId="0" xfId="990" applyFill="1">
      <alignment/>
      <protection/>
    </xf>
    <xf numFmtId="0" fontId="4" fillId="88" borderId="0" xfId="990" applyFont="1" applyFill="1">
      <alignment/>
      <protection/>
    </xf>
    <xf numFmtId="0" fontId="0" fillId="0" borderId="0" xfId="990">
      <alignment/>
      <protection/>
    </xf>
    <xf numFmtId="0" fontId="0" fillId="88" borderId="0" xfId="990" applyFill="1" applyAlignment="1">
      <alignment/>
      <protection/>
    </xf>
    <xf numFmtId="0" fontId="3" fillId="88" borderId="0" xfId="990" applyFont="1" applyFill="1" applyAlignment="1">
      <alignment horizontal="left"/>
      <protection/>
    </xf>
    <xf numFmtId="0" fontId="3" fillId="88" borderId="0" xfId="990" applyFont="1" applyFill="1" applyAlignment="1">
      <alignment horizontal="right"/>
      <protection/>
    </xf>
    <xf numFmtId="0" fontId="0" fillId="88" borderId="0" xfId="990" applyFill="1" applyAlignment="1">
      <alignment horizontal="right"/>
      <protection/>
    </xf>
    <xf numFmtId="0" fontId="1" fillId="0" borderId="0" xfId="990" applyFont="1" applyAlignment="1">
      <alignment/>
      <protection/>
    </xf>
    <xf numFmtId="0" fontId="15" fillId="0" borderId="0" xfId="990" applyFont="1" applyAlignment="1">
      <alignment/>
      <protection/>
    </xf>
    <xf numFmtId="0" fontId="23" fillId="0" borderId="0" xfId="990" applyFont="1" applyAlignment="1">
      <alignment/>
      <protection/>
    </xf>
    <xf numFmtId="0" fontId="23" fillId="0" borderId="0" xfId="990" applyFont="1" applyAlignment="1">
      <alignment wrapText="1"/>
      <protection/>
    </xf>
    <xf numFmtId="0" fontId="24" fillId="88" borderId="0" xfId="990" applyFont="1" applyFill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left"/>
      <protection/>
    </xf>
    <xf numFmtId="0" fontId="7" fillId="88" borderId="0" xfId="990" applyFont="1" applyFill="1" applyBorder="1">
      <alignment/>
      <protection/>
    </xf>
    <xf numFmtId="0" fontId="0" fillId="88" borderId="0" xfId="990" applyFill="1" applyBorder="1">
      <alignment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5" fillId="0" borderId="28" xfId="990" applyFont="1" applyFill="1" applyBorder="1" applyAlignment="1">
      <alignment horizontal="center" vertical="center" wrapText="1"/>
      <protection/>
    </xf>
    <xf numFmtId="0" fontId="3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 vertical="top" wrapText="1"/>
      <protection/>
    </xf>
    <xf numFmtId="0" fontId="26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/>
      <protection/>
    </xf>
    <xf numFmtId="0" fontId="3" fillId="0" borderId="28" xfId="990" applyFont="1" applyBorder="1" applyAlignment="1">
      <alignment horizontal="center" vertical="top"/>
      <protection/>
    </xf>
    <xf numFmtId="0" fontId="4" fillId="0" borderId="28" xfId="990" applyFont="1" applyBorder="1" applyAlignment="1">
      <alignment vertical="top" wrapText="1"/>
      <protection/>
    </xf>
    <xf numFmtId="0" fontId="1" fillId="0" borderId="28" xfId="990" applyFont="1" applyBorder="1" applyAlignment="1">
      <alignment vertical="top" wrapText="1"/>
      <protection/>
    </xf>
    <xf numFmtId="0" fontId="27" fillId="0" borderId="28" xfId="990" applyFont="1" applyBorder="1" applyAlignment="1">
      <alignment horizontal="center" vertical="center" wrapText="1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0" fillId="0" borderId="28" xfId="990" applyBorder="1">
      <alignment/>
      <protection/>
    </xf>
    <xf numFmtId="0" fontId="3" fillId="0" borderId="28" xfId="990" applyFont="1" applyBorder="1" applyAlignment="1">
      <alignment horizontal="center" vertical="center" wrapText="1"/>
      <protection/>
    </xf>
    <xf numFmtId="0" fontId="3" fillId="0" borderId="28" xfId="990" applyFont="1" applyFill="1" applyBorder="1" applyAlignment="1">
      <alignment vertical="center" wrapText="1"/>
      <protection/>
    </xf>
    <xf numFmtId="0" fontId="2" fillId="0" borderId="28" xfId="990" applyFont="1" applyBorder="1" applyAlignment="1">
      <alignment horizontal="center" vertical="center" wrapText="1"/>
      <protection/>
    </xf>
    <xf numFmtId="0" fontId="28" fillId="0" borderId="28" xfId="990" applyFont="1" applyFill="1" applyBorder="1" applyAlignment="1">
      <alignment horizontal="center" vertical="center" wrapText="1"/>
      <protection/>
    </xf>
    <xf numFmtId="0" fontId="2" fillId="0" borderId="28" xfId="990" applyFont="1" applyBorder="1" applyAlignment="1">
      <alignment vertical="top" wrapText="1"/>
      <protection/>
    </xf>
    <xf numFmtId="0" fontId="28" fillId="0" borderId="28" xfId="990" applyFont="1" applyBorder="1" applyAlignment="1">
      <alignment horizontal="center" vertical="center" wrapText="1"/>
      <protection/>
    </xf>
    <xf numFmtId="0" fontId="26" fillId="0" borderId="28" xfId="990" applyFont="1" applyBorder="1" applyAlignment="1">
      <alignment horizontal="center" vertical="center" wrapText="1"/>
      <protection/>
    </xf>
    <xf numFmtId="0" fontId="4" fillId="0" borderId="28" xfId="990" applyFont="1" applyFill="1" applyBorder="1" applyAlignment="1">
      <alignment vertical="center" wrapText="1"/>
      <protection/>
    </xf>
    <xf numFmtId="0" fontId="3" fillId="0" borderId="28" xfId="990" applyFont="1" applyBorder="1" applyAlignment="1">
      <alignment vertical="center" wrapText="1"/>
      <protection/>
    </xf>
    <xf numFmtId="0" fontId="4" fillId="0" borderId="28" xfId="990" applyFont="1" applyBorder="1" applyAlignment="1">
      <alignment vertical="center" wrapText="1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0" borderId="0" xfId="990" applyFill="1" applyBorder="1" applyAlignment="1">
      <alignment/>
      <protection/>
    </xf>
    <xf numFmtId="0" fontId="0" fillId="0" borderId="0" xfId="990" applyFill="1" applyBorder="1">
      <alignment/>
      <protection/>
    </xf>
    <xf numFmtId="0" fontId="3" fillId="0" borderId="0" xfId="990" applyFont="1" applyFill="1" applyBorder="1" applyAlignment="1">
      <alignment wrapText="1"/>
      <protection/>
    </xf>
    <xf numFmtId="0" fontId="3" fillId="88" borderId="0" xfId="991" applyFont="1" applyFill="1" applyAlignment="1">
      <alignment vertical="center"/>
      <protection/>
    </xf>
    <xf numFmtId="0" fontId="3" fillId="88" borderId="0" xfId="991" applyFont="1" applyFill="1" applyAlignment="1">
      <alignment vertical="center" wrapText="1"/>
      <protection/>
    </xf>
    <xf numFmtId="0" fontId="4" fillId="88" borderId="0" xfId="991" applyFont="1" applyFill="1" applyBorder="1" applyAlignment="1">
      <alignment vertical="center"/>
      <protection/>
    </xf>
    <xf numFmtId="0" fontId="10" fillId="0" borderId="0" xfId="991" applyFont="1" applyAlignment="1">
      <alignment vertical="center"/>
      <protection/>
    </xf>
    <xf numFmtId="0" fontId="4" fillId="88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vertical="center" wrapText="1"/>
      <protection/>
    </xf>
    <xf numFmtId="0" fontId="4" fillId="0" borderId="28" xfId="991" applyFont="1" applyFill="1" applyBorder="1" applyAlignment="1">
      <alignment horizontal="center" vertical="center" wrapText="1"/>
      <protection/>
    </xf>
    <xf numFmtId="49" fontId="4" fillId="88" borderId="29" xfId="991" applyNumberFormat="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horizontal="center" vertical="center" wrapText="1"/>
      <protection/>
    </xf>
    <xf numFmtId="0" fontId="3" fillId="0" borderId="0" xfId="991" applyFont="1">
      <alignment/>
      <protection/>
    </xf>
    <xf numFmtId="0" fontId="8" fillId="88" borderId="32" xfId="991" applyFont="1" applyFill="1" applyBorder="1" applyAlignment="1">
      <alignment horizontal="left" vertical="center"/>
      <protection/>
    </xf>
    <xf numFmtId="0" fontId="8" fillId="88" borderId="32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center" vertical="center" wrapText="1"/>
      <protection/>
    </xf>
    <xf numFmtId="0" fontId="3" fillId="0" borderId="34" xfId="991" applyFont="1" applyFill="1" applyBorder="1" applyAlignment="1">
      <alignment horizontal="left" vertical="center"/>
      <protection/>
    </xf>
    <xf numFmtId="0" fontId="3" fillId="0" borderId="34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vertical="center" wrapText="1"/>
      <protection/>
    </xf>
    <xf numFmtId="0" fontId="3" fillId="0" borderId="0" xfId="991" applyFont="1" applyFill="1" applyAlignment="1">
      <alignment vertical="center" wrapText="1"/>
      <protection/>
    </xf>
    <xf numFmtId="0" fontId="3" fillId="0" borderId="29" xfId="991" applyFont="1" applyFill="1" applyBorder="1" applyAlignment="1">
      <alignment horizontal="left" vertical="center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/>
      <protection/>
    </xf>
    <xf numFmtId="0" fontId="3" fillId="0" borderId="30" xfId="991" applyFont="1" applyBorder="1">
      <alignment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horizontal="left" vertical="center" wrapText="1"/>
      <protection/>
    </xf>
    <xf numFmtId="0" fontId="3" fillId="88" borderId="37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>
      <alignment horizontal="left" vertical="center" wrapText="1"/>
      <protection/>
    </xf>
    <xf numFmtId="0" fontId="3" fillId="0" borderId="29" xfId="991" applyFont="1" applyBorder="1">
      <alignment/>
      <protection/>
    </xf>
    <xf numFmtId="0" fontId="3" fillId="88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center" vertical="center" wrapText="1"/>
      <protection/>
    </xf>
    <xf numFmtId="0" fontId="4" fillId="0" borderId="34" xfId="991" applyFont="1" applyFill="1" applyBorder="1" applyAlignment="1">
      <alignment horizontal="left" vertical="center"/>
      <protection/>
    </xf>
    <xf numFmtId="0" fontId="4" fillId="0" borderId="34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 quotePrefix="1">
      <alignment horizontal="left" vertical="center" wrapText="1"/>
      <protection/>
    </xf>
    <xf numFmtId="0" fontId="4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vertical="center" wrapText="1"/>
      <protection/>
    </xf>
    <xf numFmtId="0" fontId="3" fillId="88" borderId="0" xfId="991" applyFont="1" applyFill="1" applyBorder="1" applyAlignment="1">
      <alignment vertical="center"/>
      <protection/>
    </xf>
    <xf numFmtId="0" fontId="5" fillId="88" borderId="0" xfId="991" applyFont="1" applyFill="1" applyBorder="1" applyAlignment="1">
      <alignment vertical="center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88" borderId="31" xfId="99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2" fillId="0" borderId="0" xfId="991" applyFont="1">
      <alignment/>
      <protection/>
    </xf>
    <xf numFmtId="0" fontId="3" fillId="0" borderId="30" xfId="991" applyFont="1" applyFill="1" applyBorder="1" applyAlignment="1">
      <alignment horizontal="left" vertical="center"/>
      <protection/>
    </xf>
    <xf numFmtId="0" fontId="3" fillId="0" borderId="29" xfId="991" applyFont="1" applyFill="1" applyBorder="1" applyAlignment="1">
      <alignment vertical="center"/>
      <protection/>
    </xf>
    <xf numFmtId="0" fontId="3" fillId="0" borderId="30" xfId="991" applyFont="1" applyFill="1" applyBorder="1" applyAlignment="1">
      <alignment vertical="center"/>
      <protection/>
    </xf>
    <xf numFmtId="0" fontId="3" fillId="0" borderId="29" xfId="991" applyFont="1" applyFill="1" applyBorder="1" applyAlignment="1">
      <alignment horizontal="center" vertical="center"/>
      <protection/>
    </xf>
    <xf numFmtId="0" fontId="3" fillId="0" borderId="30" xfId="991" applyFont="1" applyFill="1" applyBorder="1" applyAlignment="1">
      <alignment/>
      <protection/>
    </xf>
    <xf numFmtId="0" fontId="4" fillId="0" borderId="30" xfId="991" applyFont="1" applyFill="1" applyBorder="1" applyAlignment="1">
      <alignment/>
      <protection/>
    </xf>
    <xf numFmtId="0" fontId="4" fillId="0" borderId="30" xfId="991" applyFont="1" applyBorder="1">
      <alignment/>
      <protection/>
    </xf>
    <xf numFmtId="0" fontId="3" fillId="0" borderId="30" xfId="991" applyFont="1" applyBorder="1" applyAlignment="1">
      <alignment/>
      <protection/>
    </xf>
    <xf numFmtId="0" fontId="3" fillId="0" borderId="37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/>
      <protection/>
    </xf>
    <xf numFmtId="0" fontId="4" fillId="0" borderId="38" xfId="991" applyFont="1" applyFill="1" applyBorder="1" applyAlignment="1">
      <alignment horizontal="left" vertical="center"/>
      <protection/>
    </xf>
    <xf numFmtId="0" fontId="8" fillId="0" borderId="29" xfId="991" applyFont="1" applyFill="1" applyBorder="1" applyAlignment="1">
      <alignment horizontal="left" vertical="center"/>
      <protection/>
    </xf>
    <xf numFmtId="0" fontId="31" fillId="0" borderId="30" xfId="991" applyFont="1" applyFill="1" applyBorder="1" applyAlignment="1">
      <alignment horizontal="left" vertical="center"/>
      <protection/>
    </xf>
    <xf numFmtId="0" fontId="30" fillId="0" borderId="30" xfId="991" applyFont="1" applyFill="1" applyBorder="1" applyAlignment="1">
      <alignment horizontal="left" vertical="center"/>
      <protection/>
    </xf>
    <xf numFmtId="16" fontId="3" fillId="0" borderId="28" xfId="991" applyNumberFormat="1" applyFont="1" applyFill="1" applyBorder="1" applyAlignment="1" quotePrefix="1">
      <alignment horizontal="left" vertical="center" wrapText="1"/>
      <protection/>
    </xf>
    <xf numFmtId="0" fontId="8" fillId="88" borderId="34" xfId="991" applyFont="1" applyFill="1" applyBorder="1" applyAlignment="1">
      <alignment horizontal="left" vertical="center"/>
      <protection/>
    </xf>
    <xf numFmtId="0" fontId="8" fillId="88" borderId="34" xfId="991" applyFont="1" applyFill="1" applyBorder="1" applyAlignment="1">
      <alignment horizontal="left" vertical="center" wrapText="1"/>
      <protection/>
    </xf>
    <xf numFmtId="0" fontId="8" fillId="88" borderId="28" xfId="991" applyFont="1" applyFill="1" applyBorder="1" applyAlignment="1">
      <alignment horizontal="center" vertical="center" wrapText="1"/>
      <protection/>
    </xf>
    <xf numFmtId="0" fontId="8" fillId="88" borderId="29" xfId="99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center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3" fillId="88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88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88" borderId="29" xfId="0" applyFont="1" applyFill="1" applyBorder="1" applyAlignment="1">
      <alignment/>
    </xf>
    <xf numFmtId="0" fontId="3" fillId="88" borderId="30" xfId="0" applyFont="1" applyFill="1" applyBorder="1" applyAlignment="1">
      <alignment/>
    </xf>
    <xf numFmtId="0" fontId="3" fillId="88" borderId="34" xfId="0" applyFont="1" applyFill="1" applyBorder="1" applyAlignment="1">
      <alignment horizontal="center" wrapText="1"/>
    </xf>
    <xf numFmtId="0" fontId="3" fillId="88" borderId="28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" fontId="3" fillId="0" borderId="21" xfId="0" applyNumberFormat="1" applyFont="1" applyFill="1" applyBorder="1" applyAlignment="1" quotePrefix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6" fillId="0" borderId="0" xfId="987" applyFont="1" applyFill="1" applyAlignment="1">
      <alignment vertical="center"/>
      <protection/>
    </xf>
    <xf numFmtId="0" fontId="4" fillId="0" borderId="0" xfId="987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987" applyFont="1" applyFill="1" applyAlignment="1">
      <alignment horizontal="center" vertical="center" wrapText="1"/>
      <protection/>
    </xf>
    <xf numFmtId="0" fontId="4" fillId="0" borderId="0" xfId="987" applyFont="1" applyFill="1" applyAlignment="1">
      <alignment vertical="center" wrapText="1"/>
      <protection/>
    </xf>
    <xf numFmtId="0" fontId="4" fillId="0" borderId="28" xfId="987" applyFont="1" applyFill="1" applyBorder="1" applyAlignment="1">
      <alignment vertical="center" wrapText="1"/>
      <protection/>
    </xf>
    <xf numFmtId="0" fontId="4" fillId="0" borderId="44" xfId="987" applyFont="1" applyFill="1" applyBorder="1" applyAlignment="1">
      <alignment horizontal="center" vertical="center" wrapText="1"/>
      <protection/>
    </xf>
    <xf numFmtId="0" fontId="4" fillId="0" borderId="21" xfId="987" applyFont="1" applyFill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/>
      <protection/>
    </xf>
    <xf numFmtId="0" fontId="3" fillId="0" borderId="44" xfId="987" applyFont="1" applyFill="1" applyBorder="1" applyAlignment="1">
      <alignment horizontal="center" vertical="center" wrapText="1"/>
      <protection/>
    </xf>
    <xf numFmtId="0" fontId="3" fillId="0" borderId="21" xfId="987" applyFont="1" applyFill="1" applyBorder="1" applyAlignment="1">
      <alignment horizontal="center" vertical="center" wrapText="1"/>
      <protection/>
    </xf>
    <xf numFmtId="0" fontId="3" fillId="0" borderId="44" xfId="987" applyFont="1" applyFill="1" applyBorder="1" applyAlignment="1">
      <alignment vertical="center" wrapText="1"/>
      <protection/>
    </xf>
    <xf numFmtId="0" fontId="3" fillId="0" borderId="21" xfId="987" applyFont="1" applyFill="1" applyBorder="1" applyAlignment="1">
      <alignment vertical="center" wrapText="1"/>
      <protection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0" xfId="988" applyFont="1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3" fillId="0" borderId="0" xfId="988" applyFont="1" applyAlignment="1">
      <alignment vertical="center"/>
      <protection/>
    </xf>
    <xf numFmtId="0" fontId="13" fillId="0" borderId="0" xfId="988" applyFont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28" xfId="988" applyFont="1" applyFill="1" applyBorder="1" applyAlignment="1">
      <alignment horizontal="center" vertical="center" wrapText="1"/>
      <protection/>
    </xf>
    <xf numFmtId="0" fontId="3" fillId="0" borderId="28" xfId="988" applyFont="1" applyBorder="1" applyAlignment="1">
      <alignment horizontal="center" vertical="center"/>
      <protection/>
    </xf>
    <xf numFmtId="0" fontId="3" fillId="0" borderId="28" xfId="988" applyFont="1" applyFill="1" applyBorder="1" applyAlignment="1">
      <alignment horizontal="center" vertical="center"/>
      <protection/>
    </xf>
    <xf numFmtId="49" fontId="3" fillId="0" borderId="28" xfId="988" applyNumberFormat="1" applyFont="1" applyFill="1" applyBorder="1" applyAlignment="1">
      <alignment horizontal="center" vertical="center"/>
      <protection/>
    </xf>
    <xf numFmtId="0" fontId="51" fillId="0" borderId="28" xfId="988" applyFont="1" applyBorder="1" applyAlignment="1">
      <alignment vertical="center" wrapText="1"/>
      <protection/>
    </xf>
    <xf numFmtId="0" fontId="13" fillId="0" borderId="28" xfId="988" applyFont="1" applyBorder="1" applyAlignment="1">
      <alignment horizontal="center" vertical="center" wrapText="1"/>
      <protection/>
    </xf>
    <xf numFmtId="0" fontId="13" fillId="0" borderId="28" xfId="988" applyFont="1" applyBorder="1" applyAlignment="1">
      <alignment vertical="center" wrapText="1"/>
      <protection/>
    </xf>
    <xf numFmtId="0" fontId="13" fillId="0" borderId="28" xfId="988" applyFont="1" applyBorder="1" applyAlignment="1">
      <alignment horizontal="left" vertical="center" wrapText="1"/>
      <protection/>
    </xf>
    <xf numFmtId="0" fontId="88" fillId="0" borderId="0" xfId="988" applyFont="1" applyAlignment="1">
      <alignment vertical="center"/>
      <protection/>
    </xf>
    <xf numFmtId="0" fontId="13" fillId="0" borderId="0" xfId="988" applyFont="1" applyFill="1" applyAlignment="1">
      <alignment vertical="center"/>
      <protection/>
    </xf>
    <xf numFmtId="0" fontId="13" fillId="0" borderId="0" xfId="988" applyFont="1" applyBorder="1" applyAlignment="1">
      <alignment vertical="center"/>
      <protection/>
    </xf>
    <xf numFmtId="0" fontId="13" fillId="0" borderId="42" xfId="988" applyFont="1" applyBorder="1" applyAlignment="1">
      <alignment vertical="center"/>
      <protection/>
    </xf>
    <xf numFmtId="0" fontId="51" fillId="0" borderId="0" xfId="988" applyFont="1" applyAlignment="1">
      <alignment vertical="center"/>
      <protection/>
    </xf>
    <xf numFmtId="0" fontId="0" fillId="88" borderId="0" xfId="0" applyFill="1" applyBorder="1" applyAlignment="1">
      <alignment/>
    </xf>
    <xf numFmtId="0" fontId="53" fillId="88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88" borderId="0" xfId="0" applyFont="1" applyFill="1" applyBorder="1" applyAlignment="1">
      <alignment/>
    </xf>
    <xf numFmtId="0" fontId="6" fillId="88" borderId="0" xfId="0" applyFont="1" applyFill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88" borderId="34" xfId="0" applyFont="1" applyFill="1" applyBorder="1" applyAlignment="1">
      <alignment/>
    </xf>
    <xf numFmtId="0" fontId="3" fillId="88" borderId="28" xfId="0" applyFont="1" applyFill="1" applyBorder="1" applyAlignment="1">
      <alignment horizontal="left" wrapText="1" indent="1"/>
    </xf>
    <xf numFmtId="49" fontId="3" fillId="0" borderId="2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88" borderId="33" xfId="0" applyNumberFormat="1" applyFont="1" applyFill="1" applyBorder="1" applyAlignment="1">
      <alignment/>
    </xf>
    <xf numFmtId="0" fontId="3" fillId="0" borderId="39" xfId="0" applyFont="1" applyBorder="1" applyAlignment="1">
      <alignment wrapText="1"/>
    </xf>
    <xf numFmtId="49" fontId="3" fillId="88" borderId="35" xfId="0" applyNumberFormat="1" applyFont="1" applyFill="1" applyBorder="1" applyAlignment="1">
      <alignment/>
    </xf>
    <xf numFmtId="49" fontId="3" fillId="88" borderId="29" xfId="0" applyNumberFormat="1" applyFont="1" applyFill="1" applyBorder="1" applyAlignment="1">
      <alignment/>
    </xf>
    <xf numFmtId="49" fontId="3" fillId="88" borderId="34" xfId="0" applyNumberFormat="1" applyFont="1" applyFill="1" applyBorder="1" applyAlignment="1">
      <alignment/>
    </xf>
    <xf numFmtId="49" fontId="3" fillId="88" borderId="28" xfId="0" applyNumberFormat="1" applyFont="1" applyFill="1" applyBorder="1" applyAlignment="1">
      <alignment/>
    </xf>
    <xf numFmtId="0" fontId="3" fillId="88" borderId="28" xfId="0" applyFont="1" applyFill="1" applyBorder="1" applyAlignment="1">
      <alignment wrapText="1"/>
    </xf>
    <xf numFmtId="0" fontId="90" fillId="88" borderId="28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left" vertical="center"/>
    </xf>
    <xf numFmtId="16" fontId="3" fillId="0" borderId="29" xfId="0" applyNumberFormat="1" applyFont="1" applyBorder="1" applyAlignment="1">
      <alignment/>
    </xf>
    <xf numFmtId="16" fontId="3" fillId="88" borderId="29" xfId="0" applyNumberFormat="1" applyFont="1" applyFill="1" applyBorder="1" applyAlignment="1">
      <alignment/>
    </xf>
    <xf numFmtId="16" fontId="3" fillId="88" borderId="3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49" fontId="3" fillId="0" borderId="29" xfId="0" applyNumberFormat="1" applyFont="1" applyBorder="1" applyAlignment="1">
      <alignment/>
    </xf>
    <xf numFmtId="49" fontId="3" fillId="88" borderId="3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4" fillId="88" borderId="30" xfId="991" applyFont="1" applyFill="1" applyBorder="1" applyAlignment="1">
      <alignment horizontal="left" vertical="center" wrapText="1"/>
      <protection/>
    </xf>
    <xf numFmtId="0" fontId="4" fillId="88" borderId="28" xfId="0" applyFont="1" applyFill="1" applyBorder="1" applyAlignment="1">
      <alignment vertical="center" wrapText="1"/>
    </xf>
    <xf numFmtId="0" fontId="21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right" vertical="center"/>
      <protection/>
    </xf>
    <xf numFmtId="0" fontId="0" fillId="0" borderId="28" xfId="989" applyFont="1" applyBorder="1" applyAlignment="1">
      <alignment vertical="center"/>
      <protection/>
    </xf>
    <xf numFmtId="0" fontId="17" fillId="0" borderId="28" xfId="989" applyFont="1" applyBorder="1" applyAlignment="1">
      <alignment vertical="center"/>
      <protection/>
    </xf>
    <xf numFmtId="2" fontId="3" fillId="88" borderId="30" xfId="991" applyNumberFormat="1" applyFont="1" applyFill="1" applyBorder="1" applyAlignment="1">
      <alignment horizontal="left" vertical="center" wrapText="1"/>
      <protection/>
    </xf>
    <xf numFmtId="2" fontId="3" fillId="0" borderId="30" xfId="991" applyNumberFormat="1" applyFont="1" applyFill="1" applyBorder="1" applyAlignment="1">
      <alignment horizontal="left" vertical="center" wrapText="1"/>
      <protection/>
    </xf>
    <xf numFmtId="2" fontId="3" fillId="88" borderId="28" xfId="991" applyNumberFormat="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/>
      <protection/>
    </xf>
    <xf numFmtId="2" fontId="3" fillId="0" borderId="34" xfId="991" applyNumberFormat="1" applyFont="1" applyFill="1" applyBorder="1" applyAlignment="1">
      <alignment horizontal="left" vertical="center" wrapText="1"/>
      <protection/>
    </xf>
    <xf numFmtId="2" fontId="3" fillId="88" borderId="34" xfId="991" applyNumberFormat="1" applyFont="1" applyFill="1" applyBorder="1" applyAlignment="1">
      <alignment horizontal="left" vertical="center" wrapText="1"/>
      <protection/>
    </xf>
    <xf numFmtId="16" fontId="3" fillId="88" borderId="34" xfId="991" applyNumberFormat="1" applyFont="1" applyFill="1" applyBorder="1" applyAlignment="1">
      <alignment horizontal="left" vertical="center" wrapText="1"/>
      <protection/>
    </xf>
    <xf numFmtId="2" fontId="3" fillId="88" borderId="30" xfId="991" applyNumberFormat="1" applyFont="1" applyFill="1" applyBorder="1" applyAlignment="1">
      <alignment horizontal="right" vertical="center" wrapText="1"/>
      <protection/>
    </xf>
    <xf numFmtId="0" fontId="3" fillId="0" borderId="28" xfId="991" applyFont="1" applyFill="1" applyBorder="1" applyAlignment="1">
      <alignment horizontal="right" vertical="center" wrapText="1"/>
      <protection/>
    </xf>
    <xf numFmtId="0" fontId="3" fillId="88" borderId="28" xfId="991" applyFont="1" applyFill="1" applyBorder="1" applyAlignment="1">
      <alignment horizontal="right" vertical="center" wrapText="1"/>
      <protection/>
    </xf>
    <xf numFmtId="0" fontId="3" fillId="88" borderId="34" xfId="991" applyFont="1" applyFill="1" applyBorder="1" applyAlignment="1">
      <alignment horizontal="right" vertical="center" wrapText="1"/>
      <protection/>
    </xf>
    <xf numFmtId="0" fontId="0" fillId="0" borderId="0" xfId="991" applyFont="1" applyAlignment="1">
      <alignment/>
      <protection/>
    </xf>
    <xf numFmtId="0" fontId="0" fillId="0" borderId="0" xfId="991" applyFont="1" applyFill="1" applyAlignment="1">
      <alignment/>
      <protection/>
    </xf>
    <xf numFmtId="0" fontId="3" fillId="88" borderId="34" xfId="0" applyFont="1" applyFill="1" applyBorder="1" applyAlignment="1">
      <alignment wrapText="1"/>
    </xf>
    <xf numFmtId="0" fontId="4" fillId="88" borderId="28" xfId="0" applyFont="1" applyFill="1" applyBorder="1" applyAlignment="1">
      <alignment horizontal="center" vertical="center"/>
    </xf>
    <xf numFmtId="0" fontId="4" fillId="88" borderId="32" xfId="0" applyFont="1" applyFill="1" applyBorder="1" applyAlignment="1">
      <alignment horizontal="left" wrapText="1"/>
    </xf>
    <xf numFmtId="0" fontId="3" fillId="88" borderId="28" xfId="0" applyFont="1" applyFill="1" applyBorder="1" applyAlignment="1">
      <alignment horizontal="left" vertical="top" wrapText="1"/>
    </xf>
    <xf numFmtId="0" fontId="4" fillId="88" borderId="29" xfId="0" applyFont="1" applyFill="1" applyBorder="1" applyAlignment="1">
      <alignment horizontal="center" vertical="center"/>
    </xf>
    <xf numFmtId="0" fontId="4" fillId="88" borderId="29" xfId="0" applyFont="1" applyFill="1" applyBorder="1" applyAlignment="1">
      <alignment horizontal="left"/>
    </xf>
    <xf numFmtId="0" fontId="4" fillId="88" borderId="34" xfId="0" applyFont="1" applyFill="1" applyBorder="1" applyAlignment="1">
      <alignment horizontal="left" wrapText="1" indent="1"/>
    </xf>
    <xf numFmtId="0" fontId="3" fillId="88" borderId="28" xfId="0" applyFont="1" applyFill="1" applyBorder="1" applyAlignment="1">
      <alignment horizontal="left" wrapText="1"/>
    </xf>
    <xf numFmtId="0" fontId="3" fillId="88" borderId="28" xfId="0" applyFont="1" applyFill="1" applyBorder="1" applyAlignment="1" quotePrefix="1">
      <alignment horizontal="left" vertical="top" wrapText="1"/>
    </xf>
    <xf numFmtId="49" fontId="3" fillId="88" borderId="29" xfId="0" applyNumberFormat="1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 horizontal="left"/>
    </xf>
    <xf numFmtId="49" fontId="3" fillId="88" borderId="28" xfId="0" applyNumberFormat="1" applyFont="1" applyFill="1" applyBorder="1" applyAlignment="1">
      <alignment horizontal="center" vertical="center"/>
    </xf>
    <xf numFmtId="0" fontId="4" fillId="88" borderId="35" xfId="0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/>
    </xf>
    <xf numFmtId="0" fontId="4" fillId="88" borderId="29" xfId="0" applyFont="1" applyFill="1" applyBorder="1" applyAlignment="1">
      <alignment/>
    </xf>
    <xf numFmtId="0" fontId="4" fillId="88" borderId="34" xfId="0" applyFont="1" applyFill="1" applyBorder="1" applyAlignment="1">
      <alignment/>
    </xf>
    <xf numFmtId="0" fontId="4" fillId="88" borderId="34" xfId="0" applyFont="1" applyFill="1" applyBorder="1" applyAlignment="1">
      <alignment wrapText="1"/>
    </xf>
    <xf numFmtId="16" fontId="3" fillId="88" borderId="28" xfId="0" applyNumberFormat="1" applyFont="1" applyFill="1" applyBorder="1" applyAlignment="1">
      <alignment horizontal="left" vertical="top" wrapText="1"/>
    </xf>
    <xf numFmtId="2" fontId="3" fillId="88" borderId="28" xfId="0" applyNumberFormat="1" applyFont="1" applyFill="1" applyBorder="1" applyAlignment="1">
      <alignment horizontal="left" vertical="top" wrapText="1"/>
    </xf>
    <xf numFmtId="16" fontId="3" fillId="88" borderId="28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wrapText="1"/>
    </xf>
    <xf numFmtId="16" fontId="3" fillId="0" borderId="28" xfId="0" applyNumberFormat="1" applyFont="1" applyFill="1" applyBorder="1" applyAlignment="1">
      <alignment horizontal="left" vertical="top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88" borderId="34" xfId="0" applyFont="1" applyFill="1" applyBorder="1" applyAlignment="1">
      <alignment/>
    </xf>
    <xf numFmtId="16" fontId="3" fillId="88" borderId="28" xfId="0" applyNumberFormat="1" applyFont="1" applyFill="1" applyBorder="1" applyAlignment="1" quotePrefix="1">
      <alignment horizontal="left" vertical="top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4" fillId="88" borderId="34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vertical="justify" wrapText="1"/>
    </xf>
    <xf numFmtId="0" fontId="10" fillId="0" borderId="0" xfId="0" applyFont="1" applyAlignment="1">
      <alignment vertical="justify"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9" applyFont="1" applyBorder="1" applyAlignment="1">
      <alignment horizontal="left" vertical="center"/>
      <protection/>
    </xf>
    <xf numFmtId="0" fontId="22" fillId="0" borderId="30" xfId="989" applyFont="1" applyBorder="1" applyAlignment="1">
      <alignment vertical="center"/>
      <protection/>
    </xf>
    <xf numFmtId="0" fontId="22" fillId="0" borderId="34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21" fillId="0" borderId="30" xfId="989" applyFont="1" applyBorder="1" applyAlignment="1">
      <alignment vertical="center"/>
      <protection/>
    </xf>
    <xf numFmtId="0" fontId="21" fillId="0" borderId="34" xfId="989" applyFont="1" applyBorder="1" applyAlignment="1">
      <alignment vertical="center"/>
      <protection/>
    </xf>
    <xf numFmtId="0" fontId="1" fillId="0" borderId="29" xfId="989" applyFont="1" applyBorder="1" applyAlignment="1">
      <alignment horizontal="left" vertical="center" wrapText="1"/>
      <protection/>
    </xf>
    <xf numFmtId="0" fontId="22" fillId="0" borderId="30" xfId="989" applyFont="1" applyBorder="1" applyAlignment="1">
      <alignment vertical="center" wrapText="1"/>
      <protection/>
    </xf>
    <xf numFmtId="0" fontId="22" fillId="0" borderId="34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/>
      <protection/>
    </xf>
    <xf numFmtId="0" fontId="20" fillId="0" borderId="0" xfId="989" applyFont="1" applyAlignment="1">
      <alignment horizontal="right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1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14" fillId="0" borderId="0" xfId="989" applyFont="1" applyAlignment="1">
      <alignment horizontal="center" vertical="center"/>
      <protection/>
    </xf>
    <xf numFmtId="0" fontId="15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justify" vertical="center"/>
      <protection/>
    </xf>
    <xf numFmtId="0" fontId="18" fillId="0" borderId="0" xfId="989" applyFont="1" applyAlignment="1">
      <alignment horizontal="center" vertical="center"/>
      <protection/>
    </xf>
    <xf numFmtId="0" fontId="19" fillId="0" borderId="0" xfId="989" applyFont="1" applyAlignment="1">
      <alignment vertical="center"/>
      <protection/>
    </xf>
    <xf numFmtId="0" fontId="2" fillId="0" borderId="28" xfId="989" applyFont="1" applyBorder="1" applyAlignment="1">
      <alignment horizontal="left" vertical="center" wrapText="1"/>
      <protection/>
    </xf>
    <xf numFmtId="0" fontId="2" fillId="0" borderId="28" xfId="989" applyFont="1" applyBorder="1" applyAlignment="1">
      <alignment vertical="center" wrapText="1"/>
      <protection/>
    </xf>
    <xf numFmtId="0" fontId="21" fillId="0" borderId="28" xfId="989" applyFont="1" applyBorder="1" applyAlignment="1">
      <alignment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horizontal="justify" vertical="justify"/>
      <protection/>
    </xf>
    <xf numFmtId="0" fontId="3" fillId="0" borderId="0" xfId="989" applyFont="1" applyAlignment="1">
      <alignment horizontal="left" vertical="center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Fill="1" applyAlignment="1">
      <alignment horizontal="left" vertical="center"/>
      <protection/>
    </xf>
    <xf numFmtId="0" fontId="4" fillId="0" borderId="31" xfId="990" applyFont="1" applyBorder="1" applyAlignment="1">
      <alignment horizontal="center" vertical="center"/>
      <protection/>
    </xf>
    <xf numFmtId="0" fontId="4" fillId="0" borderId="35" xfId="990" applyFont="1" applyBorder="1" applyAlignment="1">
      <alignment horizontal="center" vertical="center"/>
      <protection/>
    </xf>
    <xf numFmtId="0" fontId="1" fillId="88" borderId="0" xfId="990" applyFont="1" applyFill="1" applyAlignment="1">
      <alignment horizontal="center"/>
      <protection/>
    </xf>
    <xf numFmtId="0" fontId="15" fillId="88" borderId="0" xfId="990" applyFont="1" applyFill="1" applyAlignment="1">
      <alignment horizontal="center"/>
      <protection/>
    </xf>
    <xf numFmtId="0" fontId="23" fillId="88" borderId="0" xfId="990" applyFont="1" applyFill="1" applyAlignment="1">
      <alignment horizontal="center" vertical="top"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3" fillId="88" borderId="0" xfId="990" applyFont="1" applyFill="1" applyAlignment="1">
      <alignment horizontal="center" vertical="top" wrapText="1"/>
      <protection/>
    </xf>
    <xf numFmtId="0" fontId="23" fillId="88" borderId="0" xfId="990" applyFont="1" applyFill="1" applyAlignment="1">
      <alignment horizontal="center" wrapText="1"/>
      <protection/>
    </xf>
    <xf numFmtId="0" fontId="1" fillId="88" borderId="0" xfId="290" applyFont="1" applyFill="1" applyAlignment="1" applyProtection="1">
      <alignment horizontal="center"/>
      <protection/>
    </xf>
    <xf numFmtId="0" fontId="24" fillId="88" borderId="0" xfId="990" applyFont="1" applyFill="1" applyAlignment="1">
      <alignment horizontal="center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0" borderId="0" xfId="990" applyFont="1" applyFill="1" applyBorder="1" applyAlignment="1">
      <alignment horizontal="center"/>
      <protection/>
    </xf>
    <xf numFmtId="0" fontId="0" fillId="0" borderId="0" xfId="990" applyFill="1" applyBorder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4" fillId="0" borderId="31" xfId="990" applyFont="1" applyBorder="1" applyAlignment="1">
      <alignment horizontal="center" vertical="center" wrapText="1"/>
      <protection/>
    </xf>
    <xf numFmtId="0" fontId="4" fillId="0" borderId="35" xfId="990" applyFont="1" applyBorder="1" applyAlignment="1">
      <alignment horizontal="center" vertical="center" wrapText="1"/>
      <protection/>
    </xf>
    <xf numFmtId="0" fontId="3" fillId="88" borderId="0" xfId="990" applyFont="1" applyFill="1" applyAlignment="1">
      <alignment horizontal="justify" vertical="justify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/>
      <protection/>
    </xf>
    <xf numFmtId="0" fontId="0" fillId="0" borderId="0" xfId="990" applyFill="1" applyBorder="1" applyAlignment="1">
      <alignment horizontal="center" vertical="top"/>
      <protection/>
    </xf>
    <xf numFmtId="0" fontId="3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center"/>
      <protection/>
    </xf>
    <xf numFmtId="0" fontId="0" fillId="88" borderId="0" xfId="990" applyFont="1" applyFill="1" applyAlignment="1">
      <alignment horizontal="center"/>
      <protection/>
    </xf>
    <xf numFmtId="0" fontId="0" fillId="88" borderId="0" xfId="990" applyFill="1" applyAlignment="1">
      <alignment horizontal="center"/>
      <protection/>
    </xf>
    <xf numFmtId="0" fontId="3" fillId="88" borderId="0" xfId="990" applyFont="1" applyFill="1" applyAlignment="1">
      <alignment horizontal="center" vertical="top" wrapText="1"/>
      <protection/>
    </xf>
    <xf numFmtId="0" fontId="4" fillId="88" borderId="29" xfId="991" applyFont="1" applyFill="1" applyBorder="1" applyAlignment="1">
      <alignment horizontal="left" vertical="center" wrapText="1"/>
      <protection/>
    </xf>
    <xf numFmtId="0" fontId="4" fillId="88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4" fillId="88" borderId="0" xfId="991" applyFont="1" applyFill="1" applyAlignment="1">
      <alignment horizontal="center" vertical="center" wrapText="1"/>
      <protection/>
    </xf>
    <xf numFmtId="0" fontId="4" fillId="88" borderId="29" xfId="991" applyFont="1" applyFill="1" applyBorder="1" applyAlignment="1">
      <alignment horizontal="center" vertical="center" wrapText="1"/>
      <protection/>
    </xf>
    <xf numFmtId="0" fontId="4" fillId="88" borderId="30" xfId="991" applyFont="1" applyFill="1" applyBorder="1" applyAlignment="1">
      <alignment horizontal="center" vertical="center" wrapText="1"/>
      <protection/>
    </xf>
    <xf numFmtId="0" fontId="4" fillId="88" borderId="34" xfId="991" applyFont="1" applyFill="1" applyBorder="1" applyAlignment="1">
      <alignment horizontal="center" vertical="center" wrapText="1"/>
      <protection/>
    </xf>
    <xf numFmtId="0" fontId="7" fillId="0" borderId="42" xfId="991" applyFont="1" applyFill="1" applyBorder="1" applyAlignment="1">
      <alignment horizontal="righ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0" borderId="0" xfId="991" applyFont="1" applyFill="1" applyAlignment="1">
      <alignment horizontal="center" vertical="top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4" fillId="0" borderId="31" xfId="991" applyFont="1" applyFill="1" applyBorder="1" applyAlignment="1">
      <alignment horizontal="center" vertical="center" wrapText="1"/>
      <protection/>
    </xf>
    <xf numFmtId="0" fontId="4" fillId="0" borderId="35" xfId="991" applyFont="1" applyFill="1" applyBorder="1" applyAlignment="1">
      <alignment horizontal="center" vertical="center" wrapText="1"/>
      <protection/>
    </xf>
    <xf numFmtId="0" fontId="4" fillId="88" borderId="32" xfId="991" applyFont="1" applyFill="1" applyBorder="1" applyAlignment="1">
      <alignment horizontal="center" vertical="center" wrapText="1"/>
      <protection/>
    </xf>
    <xf numFmtId="0" fontId="4" fillId="88" borderId="33" xfId="991" applyFont="1" applyFill="1" applyBorder="1" applyAlignment="1">
      <alignment horizontal="center" vertical="center" wrapText="1"/>
      <protection/>
    </xf>
    <xf numFmtId="0" fontId="4" fillId="88" borderId="39" xfId="991" applyFont="1" applyFill="1" applyBorder="1" applyAlignment="1">
      <alignment horizontal="center" vertical="center" wrapText="1"/>
      <protection/>
    </xf>
    <xf numFmtId="0" fontId="4" fillId="88" borderId="36" xfId="991" applyFont="1" applyFill="1" applyBorder="1" applyAlignment="1">
      <alignment horizontal="center" vertical="center" wrapText="1"/>
      <protection/>
    </xf>
    <xf numFmtId="0" fontId="4" fillId="88" borderId="42" xfId="991" applyFont="1" applyFill="1" applyBorder="1" applyAlignment="1">
      <alignment horizontal="center" vertical="center" wrapText="1"/>
      <protection/>
    </xf>
    <xf numFmtId="0" fontId="4" fillId="88" borderId="41" xfId="99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vertical="center" wrapText="1"/>
      <protection/>
    </xf>
    <xf numFmtId="0" fontId="0" fillId="88" borderId="0" xfId="991" applyFont="1" applyFill="1" applyAlignment="1">
      <alignment vertical="center" wrapText="1"/>
      <protection/>
    </xf>
    <xf numFmtId="0" fontId="3" fillId="0" borderId="0" xfId="991" applyFont="1" applyFill="1" applyAlignment="1">
      <alignment horizontal="left" vertical="top" wrapText="1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29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3" fillId="0" borderId="29" xfId="991" applyFont="1" applyBorder="1" applyAlignment="1">
      <alignment horizontal="left" vertical="center" wrapText="1"/>
      <protection/>
    </xf>
    <xf numFmtId="0" fontId="3" fillId="0" borderId="30" xfId="991" applyFont="1" applyBorder="1" applyAlignment="1">
      <alignment horizontal="left" vertical="center" wrapText="1"/>
      <protection/>
    </xf>
    <xf numFmtId="0" fontId="3" fillId="0" borderId="34" xfId="991" applyFont="1" applyBorder="1" applyAlignment="1">
      <alignment horizontal="left" vertical="center" wrapText="1"/>
      <protection/>
    </xf>
    <xf numFmtId="0" fontId="8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Border="1" applyAlignment="1">
      <alignment horizontal="center" vertical="center" wrapText="1"/>
      <protection/>
    </xf>
    <xf numFmtId="0" fontId="4" fillId="0" borderId="30" xfId="991" applyFont="1" applyBorder="1" applyAlignment="1">
      <alignment horizontal="center" vertical="center" wrapText="1"/>
      <protection/>
    </xf>
    <xf numFmtId="0" fontId="4" fillId="0" borderId="34" xfId="991" applyFont="1" applyBorder="1" applyAlignment="1">
      <alignment horizontal="center" vertical="center" wrapText="1"/>
      <protection/>
    </xf>
    <xf numFmtId="49" fontId="4" fillId="88" borderId="31" xfId="991" applyNumberFormat="1" applyFont="1" applyFill="1" applyBorder="1" applyAlignment="1">
      <alignment horizontal="center" vertical="center" wrapText="1"/>
      <protection/>
    </xf>
    <xf numFmtId="49" fontId="4" fillId="88" borderId="35" xfId="991" applyNumberFormat="1" applyFont="1" applyFill="1" applyBorder="1" applyAlignment="1">
      <alignment horizontal="center" vertical="center" wrapText="1"/>
      <protection/>
    </xf>
    <xf numFmtId="0" fontId="32" fillId="88" borderId="30" xfId="991" applyFont="1" applyFill="1" applyBorder="1" applyAlignment="1">
      <alignment horizontal="left" vertical="center" wrapText="1"/>
      <protection/>
    </xf>
    <xf numFmtId="0" fontId="5" fillId="88" borderId="0" xfId="991" applyFont="1" applyFill="1" applyBorder="1" applyAlignment="1">
      <alignment horizontal="justify" vertical="justify"/>
      <protection/>
    </xf>
    <xf numFmtId="0" fontId="3" fillId="88" borderId="0" xfId="991" applyFont="1" applyFill="1" applyAlignment="1">
      <alignment horizontal="left" vertical="top" wrapText="1"/>
      <protection/>
    </xf>
    <xf numFmtId="0" fontId="4" fillId="0" borderId="29" xfId="991" applyFont="1" applyBorder="1" applyAlignment="1">
      <alignment wrapText="1"/>
      <protection/>
    </xf>
    <xf numFmtId="0" fontId="4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4" fillId="0" borderId="36" xfId="991" applyFont="1" applyBorder="1" applyAlignment="1">
      <alignment horizontal="left" wrapText="1"/>
      <protection/>
    </xf>
    <xf numFmtId="0" fontId="4" fillId="0" borderId="42" xfId="991" applyFont="1" applyBorder="1" applyAlignment="1">
      <alignment horizontal="left" wrapText="1"/>
      <protection/>
    </xf>
    <xf numFmtId="0" fontId="4" fillId="0" borderId="41" xfId="991" applyFont="1" applyBorder="1" applyAlignment="1">
      <alignment horizontal="left" wrapText="1"/>
      <protection/>
    </xf>
    <xf numFmtId="0" fontId="1" fillId="88" borderId="0" xfId="0" applyFont="1" applyFill="1" applyAlignment="1">
      <alignment horizontal="center" vertical="center" wrapText="1"/>
    </xf>
    <xf numFmtId="0" fontId="0" fillId="88" borderId="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top" wrapText="1"/>
    </xf>
    <xf numFmtId="0" fontId="51" fillId="0" borderId="34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1" fillId="88" borderId="0" xfId="0" applyFont="1" applyFill="1" applyAlignment="1">
      <alignment horizontal="center"/>
    </xf>
    <xf numFmtId="0" fontId="0" fillId="88" borderId="0" xfId="0" applyFont="1" applyFill="1" applyAlignment="1">
      <alignment horizontal="center"/>
    </xf>
    <xf numFmtId="0" fontId="51" fillId="88" borderId="0" xfId="0" applyFont="1" applyFill="1" applyAlignment="1">
      <alignment horizontal="center" wrapText="1"/>
    </xf>
    <xf numFmtId="0" fontId="0" fillId="88" borderId="0" xfId="0" applyFont="1" applyFill="1" applyAlignment="1">
      <alignment horizont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88" borderId="30" xfId="0" applyFont="1" applyFill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4" fillId="88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4" fillId="88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88" borderId="29" xfId="0" applyFont="1" applyFill="1" applyBorder="1" applyAlignment="1">
      <alignment horizontal="center"/>
    </xf>
    <xf numFmtId="0" fontId="4" fillId="88" borderId="30" xfId="0" applyFont="1" applyFill="1" applyBorder="1" applyAlignment="1">
      <alignment horizontal="center"/>
    </xf>
    <xf numFmtId="0" fontId="4" fillId="88" borderId="34" xfId="0" applyFont="1" applyFill="1" applyBorder="1" applyAlignment="1">
      <alignment horizontal="center"/>
    </xf>
    <xf numFmtId="0" fontId="3" fillId="88" borderId="29" xfId="0" applyFont="1" applyFill="1" applyBorder="1" applyAlignment="1">
      <alignment horizontal="center" wrapText="1"/>
    </xf>
    <xf numFmtId="0" fontId="3" fillId="88" borderId="30" xfId="0" applyFont="1" applyFill="1" applyBorder="1" applyAlignment="1">
      <alignment horizontal="center" wrapText="1"/>
    </xf>
    <xf numFmtId="0" fontId="3" fillId="88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88" borderId="34" xfId="0" applyFont="1" applyFill="1" applyBorder="1" applyAlignment="1">
      <alignment horizontal="left" wrapText="1"/>
    </xf>
    <xf numFmtId="0" fontId="4" fillId="88" borderId="32" xfId="0" applyFont="1" applyFill="1" applyBorder="1" applyAlignment="1">
      <alignment horizontal="left" wrapText="1"/>
    </xf>
    <xf numFmtId="0" fontId="6" fillId="0" borderId="3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88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1" fillId="88" borderId="0" xfId="0" applyFont="1" applyFill="1" applyAlignment="1">
      <alignment horizontal="center" wrapText="1"/>
    </xf>
    <xf numFmtId="0" fontId="3" fillId="88" borderId="0" xfId="0" applyFont="1" applyFill="1" applyAlignment="1">
      <alignment wrapText="1"/>
    </xf>
    <xf numFmtId="0" fontId="0" fillId="88" borderId="28" xfId="0" applyFill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center" vertical="center"/>
    </xf>
    <xf numFmtId="0" fontId="3" fillId="88" borderId="33" xfId="0" applyFont="1" applyFill="1" applyBorder="1" applyAlignment="1">
      <alignment horizontal="center" vertical="center"/>
    </xf>
    <xf numFmtId="0" fontId="3" fillId="88" borderId="39" xfId="0" applyFont="1" applyFill="1" applyBorder="1" applyAlignment="1">
      <alignment horizontal="center" vertical="center"/>
    </xf>
    <xf numFmtId="0" fontId="3" fillId="88" borderId="36" xfId="0" applyFont="1" applyFill="1" applyBorder="1" applyAlignment="1">
      <alignment horizontal="center" vertical="center"/>
    </xf>
    <xf numFmtId="0" fontId="3" fillId="88" borderId="42" xfId="0" applyFont="1" applyFill="1" applyBorder="1" applyAlignment="1">
      <alignment horizontal="center" vertical="center"/>
    </xf>
    <xf numFmtId="0" fontId="3" fillId="88" borderId="41" xfId="0" applyFont="1" applyFill="1" applyBorder="1" applyAlignment="1">
      <alignment horizontal="center" vertical="center"/>
    </xf>
    <xf numFmtId="0" fontId="4" fillId="88" borderId="31" xfId="0" applyFont="1" applyFill="1" applyBorder="1" applyAlignment="1">
      <alignment horizontal="center" vertical="center" wrapText="1"/>
    </xf>
    <xf numFmtId="0" fontId="4" fillId="88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6" fillId="0" borderId="0" xfId="987" applyFont="1" applyFill="1" applyAlignment="1">
      <alignment horizontal="center" vertical="center"/>
      <protection/>
    </xf>
    <xf numFmtId="0" fontId="4" fillId="0" borderId="0" xfId="987" applyFont="1" applyFill="1" applyAlignment="1">
      <alignment horizontal="center" vertical="center" wrapText="1"/>
      <protection/>
    </xf>
    <xf numFmtId="0" fontId="4" fillId="0" borderId="50" xfId="987" applyFont="1" applyFill="1" applyBorder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0" xfId="988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88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3" fillId="88" borderId="30" xfId="0" applyNumberFormat="1" applyFont="1" applyFill="1" applyBorder="1" applyAlignment="1">
      <alignment horizontal="left" wrapText="1"/>
    </xf>
    <xf numFmtId="49" fontId="8" fillId="88" borderId="3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</cellXfs>
  <cellStyles count="115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17 VSAFAS_lyginamasis_4-19_priedai_2009-09-10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prastas_2009_06_PARAISKA_skatinamuju_paslaugu" xfId="1029"/>
    <cellStyle name="Paryškinimas 1" xfId="1030"/>
    <cellStyle name="Paryškinimas 2" xfId="1031"/>
    <cellStyle name="Paryškinimas 3" xfId="1032"/>
    <cellStyle name="Paryškinimas 4" xfId="1033"/>
    <cellStyle name="Paryškinimas 5" xfId="1034"/>
    <cellStyle name="Paryškinimas 6" xfId="1035"/>
    <cellStyle name="Pastaba" xfId="1036"/>
    <cellStyle name="Pavadinimas" xfId="1037"/>
    <cellStyle name="Percent" xfId="1038"/>
    <cellStyle name="SAPBEXaggData" xfId="1039"/>
    <cellStyle name="SAPBEXaggData 2" xfId="1040"/>
    <cellStyle name="SAPBEXaggDataEmph" xfId="1041"/>
    <cellStyle name="SAPBEXaggItem" xfId="1042"/>
    <cellStyle name="SAPBEXaggItem 2" xfId="1043"/>
    <cellStyle name="SAPBEXaggItemX" xfId="1044"/>
    <cellStyle name="SAPBEXchaText" xfId="1045"/>
    <cellStyle name="SAPBEXchaText 2" xfId="1046"/>
    <cellStyle name="SAPBEXexcBad7" xfId="1047"/>
    <cellStyle name="SAPBEXexcBad7 2" xfId="1048"/>
    <cellStyle name="SAPBEXexcBad8" xfId="1049"/>
    <cellStyle name="SAPBEXexcBad8 2" xfId="1050"/>
    <cellStyle name="SAPBEXexcBad9" xfId="1051"/>
    <cellStyle name="SAPBEXexcBad9 2" xfId="1052"/>
    <cellStyle name="SAPBEXexcCritical4" xfId="1053"/>
    <cellStyle name="SAPBEXexcCritical4 2" xfId="1054"/>
    <cellStyle name="SAPBEXexcCritical5" xfId="1055"/>
    <cellStyle name="SAPBEXexcCritical5 2" xfId="1056"/>
    <cellStyle name="SAPBEXexcCritical6" xfId="1057"/>
    <cellStyle name="SAPBEXexcCritical6 2" xfId="1058"/>
    <cellStyle name="SAPBEXexcGood1" xfId="1059"/>
    <cellStyle name="SAPBEXexcGood1 2" xfId="1060"/>
    <cellStyle name="SAPBEXexcGood2" xfId="1061"/>
    <cellStyle name="SAPBEXexcGood2 2" xfId="1062"/>
    <cellStyle name="SAPBEXexcGood3" xfId="1063"/>
    <cellStyle name="SAPBEXexcGood3 2" xfId="1064"/>
    <cellStyle name="SAPBEXfilterDrill" xfId="1065"/>
    <cellStyle name="SAPBEXfilterDrill 2" xfId="1066"/>
    <cellStyle name="SAPBEXfilterItem" xfId="1067"/>
    <cellStyle name="SAPBEXfilterItem 2" xfId="1068"/>
    <cellStyle name="SAPBEXfilterItem 2 2" xfId="1069"/>
    <cellStyle name="SAPBEXfilterItem 2 3" xfId="1070"/>
    <cellStyle name="SAPBEXfilterItem 3" xfId="1071"/>
    <cellStyle name="SAPBEXfilterItem 4" xfId="1072"/>
    <cellStyle name="SAPBEXfilterText" xfId="1073"/>
    <cellStyle name="SAPBEXfilterText 2" xfId="1074"/>
    <cellStyle name="SAPBEXfilterText 2 2" xfId="1075"/>
    <cellStyle name="SAPBEXfilterText 2 3" xfId="1076"/>
    <cellStyle name="SAPBEXfilterText 3" xfId="1077"/>
    <cellStyle name="SAPBEXfilterText 4" xfId="1078"/>
    <cellStyle name="SAPBEXformats" xfId="1079"/>
    <cellStyle name="SAPBEXformats 2" xfId="1080"/>
    <cellStyle name="SAPBEXheaderItem" xfId="1081"/>
    <cellStyle name="SAPBEXheaderItem 2" xfId="1082"/>
    <cellStyle name="SAPBEXheaderText" xfId="1083"/>
    <cellStyle name="SAPBEXheaderText 2" xfId="1084"/>
    <cellStyle name="SAPBEXHLevel0" xfId="1085"/>
    <cellStyle name="SAPBEXHLevel0 2" xfId="1086"/>
    <cellStyle name="SAPBEXHLevel0X" xfId="1087"/>
    <cellStyle name="SAPBEXHLevel0X 2" xfId="1088"/>
    <cellStyle name="SAPBEXHLevel0X 3" xfId="1089"/>
    <cellStyle name="SAPBEXHLevel1" xfId="1090"/>
    <cellStyle name="SAPBEXHLevel1 2" xfId="1091"/>
    <cellStyle name="SAPBEXHLevel1X" xfId="1092"/>
    <cellStyle name="SAPBEXHLevel1X 2" xfId="1093"/>
    <cellStyle name="SAPBEXHLevel1X 3" xfId="1094"/>
    <cellStyle name="SAPBEXHLevel2" xfId="1095"/>
    <cellStyle name="SAPBEXHLevel2 2" xfId="1096"/>
    <cellStyle name="SAPBEXHLevel2X" xfId="1097"/>
    <cellStyle name="SAPBEXHLevel2X 2" xfId="1098"/>
    <cellStyle name="SAPBEXHLevel2X 3" xfId="1099"/>
    <cellStyle name="SAPBEXHLevel3" xfId="1100"/>
    <cellStyle name="SAPBEXHLevel3 2" xfId="1101"/>
    <cellStyle name="SAPBEXHLevel3X" xfId="1102"/>
    <cellStyle name="SAPBEXHLevel3X 2" xfId="1103"/>
    <cellStyle name="SAPBEXHLevel3X 3" xfId="1104"/>
    <cellStyle name="SAPBEXinputData" xfId="1105"/>
    <cellStyle name="SAPBEXinputData 2" xfId="1106"/>
    <cellStyle name="SAPBEXinputData 3" xfId="1107"/>
    <cellStyle name="SAPBEXItemHeader" xfId="1108"/>
    <cellStyle name="SAPBEXresData" xfId="1109"/>
    <cellStyle name="SAPBEXresDataEmph" xfId="1110"/>
    <cellStyle name="SAPBEXresItem" xfId="1111"/>
    <cellStyle name="SAPBEXresItemX" xfId="1112"/>
    <cellStyle name="SAPBEXstdData" xfId="1113"/>
    <cellStyle name="SAPBEXstdData 2" xfId="1114"/>
    <cellStyle name="SAPBEXstdDataEmph" xfId="1115"/>
    <cellStyle name="SAPBEXstdItem" xfId="1116"/>
    <cellStyle name="SAPBEXstdItem 2" xfId="1117"/>
    <cellStyle name="SAPBEXstdItemX" xfId="1118"/>
    <cellStyle name="SAPBEXtitle" xfId="1119"/>
    <cellStyle name="SAPBEXunassignedItem" xfId="1120"/>
    <cellStyle name="SAPBEXunassignedItem 2" xfId="1121"/>
    <cellStyle name="SAPBEXundefined" xfId="1122"/>
    <cellStyle name="Sheet Title" xfId="1123"/>
    <cellStyle name="Skaičiavimas" xfId="1124"/>
    <cellStyle name="Stilius 1" xfId="1125"/>
    <cellStyle name="STYL1 - Style1" xfId="1126"/>
    <cellStyle name="STYL1 - Style1 2" xfId="1127"/>
    <cellStyle name="STYL1 - Style1 3" xfId="1128"/>
    <cellStyle name="Suma" xfId="1129"/>
    <cellStyle name="Susietas langelis" xfId="1130"/>
    <cellStyle name="Table Heading" xfId="1131"/>
    <cellStyle name="Tikrinimo langelis" xfId="1132"/>
    <cellStyle name="Title" xfId="1133"/>
    <cellStyle name="Total" xfId="1134"/>
    <cellStyle name="Total 2" xfId="1135"/>
    <cellStyle name="Total 2 2" xfId="1136"/>
    <cellStyle name="Total 3" xfId="1137"/>
    <cellStyle name="Total 3 2" xfId="1138"/>
    <cellStyle name="Total 4" xfId="1139"/>
    <cellStyle name="Total 4 2" xfId="1140"/>
    <cellStyle name="Total 5" xfId="1141"/>
    <cellStyle name="Total 5 2" xfId="1142"/>
    <cellStyle name="Total 6" xfId="1143"/>
    <cellStyle name="Total 6 2" xfId="1144"/>
    <cellStyle name="Total 7" xfId="1145"/>
    <cellStyle name="Total 7 2" xfId="1146"/>
    <cellStyle name="Total 8" xfId="1147"/>
    <cellStyle name="Total 8 2" xfId="1148"/>
    <cellStyle name="Total 9" xfId="1149"/>
    <cellStyle name="Total 9 2" xfId="1150"/>
    <cellStyle name="Total_10VSAFAS2,3p" xfId="1151"/>
    <cellStyle name="Currency" xfId="1152"/>
    <cellStyle name="Currency [0]" xfId="1153"/>
    <cellStyle name="Warning Text" xfId="1154"/>
    <cellStyle name="Warning Text 2" xfId="1155"/>
    <cellStyle name="Warning Text 3" xfId="1156"/>
    <cellStyle name="Warning Text 4" xfId="1157"/>
    <cellStyle name="Warning Text 5" xfId="1158"/>
    <cellStyle name="Warning Text 6" xfId="1159"/>
    <cellStyle name="Warning Text 7" xfId="1160"/>
    <cellStyle name="Warning Text 8" xfId="1161"/>
    <cellStyle name="Warning Text 9" xfId="1162"/>
    <cellStyle name="Warning Text_10VSAFAS2,3p" xfId="1163"/>
    <cellStyle name="Обычный_FAS_primary docs_MM_SD" xfId="1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10.57421875" style="37" customWidth="1"/>
    <col min="2" max="2" width="3.140625" style="38" customWidth="1"/>
    <col min="3" max="3" width="2.7109375" style="38" customWidth="1"/>
    <col min="4" max="4" width="59.00390625" style="38" customWidth="1"/>
    <col min="5" max="5" width="7.7109375" style="36" customWidth="1"/>
    <col min="6" max="6" width="11.8515625" style="37" customWidth="1"/>
    <col min="7" max="7" width="12.8515625" style="37" customWidth="1"/>
    <col min="8" max="16384" width="9.140625" style="37" customWidth="1"/>
  </cols>
  <sheetData>
    <row r="1" spans="1:7" ht="15" customHeight="1">
      <c r="A1" s="35"/>
      <c r="B1" s="36"/>
      <c r="C1" s="36"/>
      <c r="D1" s="36"/>
      <c r="E1" s="1"/>
      <c r="F1" s="35"/>
      <c r="G1" s="35"/>
    </row>
    <row r="2" spans="5:7" ht="34.5" customHeight="1">
      <c r="E2" s="516" t="s">
        <v>743</v>
      </c>
      <c r="F2" s="517"/>
      <c r="G2" s="517"/>
    </row>
    <row r="3" spans="5:7" ht="12.75">
      <c r="E3" s="518" t="s">
        <v>744</v>
      </c>
      <c r="F3" s="519"/>
      <c r="G3" s="519"/>
    </row>
    <row r="5" spans="1:7" ht="12.75">
      <c r="A5" s="523" t="s">
        <v>623</v>
      </c>
      <c r="B5" s="524"/>
      <c r="C5" s="524"/>
      <c r="D5" s="524"/>
      <c r="E5" s="524"/>
      <c r="F5" s="522"/>
      <c r="G5" s="522"/>
    </row>
    <row r="6" spans="1:7" ht="12.75">
      <c r="A6" s="525"/>
      <c r="B6" s="525"/>
      <c r="C6" s="525"/>
      <c r="D6" s="525"/>
      <c r="E6" s="525"/>
      <c r="F6" s="525"/>
      <c r="G6" s="525"/>
    </row>
    <row r="7" spans="1:7" ht="12.75">
      <c r="A7" s="520" t="s">
        <v>699</v>
      </c>
      <c r="B7" s="521"/>
      <c r="C7" s="521"/>
      <c r="D7" s="521"/>
      <c r="E7" s="521"/>
      <c r="F7" s="522"/>
      <c r="G7" s="522"/>
    </row>
    <row r="8" spans="1:7" ht="12.75">
      <c r="A8" s="520" t="s">
        <v>662</v>
      </c>
      <c r="B8" s="521"/>
      <c r="C8" s="521"/>
      <c r="D8" s="521"/>
      <c r="E8" s="521"/>
      <c r="F8" s="522"/>
      <c r="G8" s="522"/>
    </row>
    <row r="9" spans="1:7" ht="12.75" customHeight="1">
      <c r="A9" s="520" t="s">
        <v>700</v>
      </c>
      <c r="B9" s="521"/>
      <c r="C9" s="521"/>
      <c r="D9" s="521"/>
      <c r="E9" s="521"/>
      <c r="F9" s="522"/>
      <c r="G9" s="522"/>
    </row>
    <row r="10" spans="1:7" ht="12.75">
      <c r="A10" s="515" t="s">
        <v>663</v>
      </c>
      <c r="B10" s="513"/>
      <c r="C10" s="513"/>
      <c r="D10" s="513"/>
      <c r="E10" s="513"/>
      <c r="F10" s="532"/>
      <c r="G10" s="532"/>
    </row>
    <row r="11" spans="1:7" ht="12.75">
      <c r="A11" s="532"/>
      <c r="B11" s="532"/>
      <c r="C11" s="532"/>
      <c r="D11" s="532"/>
      <c r="E11" s="532"/>
      <c r="F11" s="532"/>
      <c r="G11" s="532"/>
    </row>
    <row r="12" spans="1:5" ht="12.75">
      <c r="A12" s="531"/>
      <c r="B12" s="522"/>
      <c r="C12" s="522"/>
      <c r="D12" s="522"/>
      <c r="E12" s="522"/>
    </row>
    <row r="13" spans="1:7" ht="12.75">
      <c r="A13" s="523" t="s">
        <v>538</v>
      </c>
      <c r="B13" s="524"/>
      <c r="C13" s="524"/>
      <c r="D13" s="524"/>
      <c r="E13" s="524"/>
      <c r="F13" s="533"/>
      <c r="G13" s="533"/>
    </row>
    <row r="14" spans="1:7" ht="12.75">
      <c r="A14" s="523" t="s">
        <v>745</v>
      </c>
      <c r="B14" s="524"/>
      <c r="C14" s="524"/>
      <c r="D14" s="524"/>
      <c r="E14" s="524"/>
      <c r="F14" s="533"/>
      <c r="G14" s="533"/>
    </row>
    <row r="15" spans="1:7" ht="12.75">
      <c r="A15" s="39"/>
      <c r="B15" s="40"/>
      <c r="C15" s="40"/>
      <c r="D15" s="40"/>
      <c r="E15" s="40"/>
      <c r="F15" s="43"/>
      <c r="G15" s="43"/>
    </row>
    <row r="16" spans="1:7" ht="12.75">
      <c r="A16" s="520" t="s">
        <v>701</v>
      </c>
      <c r="B16" s="534"/>
      <c r="C16" s="534"/>
      <c r="D16" s="534"/>
      <c r="E16" s="534"/>
      <c r="F16" s="535"/>
      <c r="G16" s="535"/>
    </row>
    <row r="17" spans="1:7" ht="12.75">
      <c r="A17" s="520" t="s">
        <v>539</v>
      </c>
      <c r="B17" s="520"/>
      <c r="C17" s="520"/>
      <c r="D17" s="520"/>
      <c r="E17" s="520"/>
      <c r="F17" s="535"/>
      <c r="G17" s="535"/>
    </row>
    <row r="18" spans="1:7" ht="12.75" customHeight="1">
      <c r="A18" s="39"/>
      <c r="B18" s="42"/>
      <c r="C18" s="42"/>
      <c r="D18" s="537" t="s">
        <v>540</v>
      </c>
      <c r="E18" s="537"/>
      <c r="F18" s="537"/>
      <c r="G18" s="537"/>
    </row>
    <row r="19" spans="1:7" ht="67.5" customHeight="1">
      <c r="A19" s="5" t="s">
        <v>505</v>
      </c>
      <c r="B19" s="526" t="s">
        <v>541</v>
      </c>
      <c r="C19" s="527"/>
      <c r="D19" s="528"/>
      <c r="E19" s="44" t="s">
        <v>542</v>
      </c>
      <c r="F19" s="45" t="s">
        <v>543</v>
      </c>
      <c r="G19" s="45" t="s">
        <v>544</v>
      </c>
    </row>
    <row r="20" spans="1:7" s="38" customFormat="1" ht="12.75" customHeight="1">
      <c r="A20" s="45" t="s">
        <v>545</v>
      </c>
      <c r="B20" s="46" t="s">
        <v>546</v>
      </c>
      <c r="C20" s="47"/>
      <c r="D20" s="48"/>
      <c r="E20" s="49"/>
      <c r="F20" s="465">
        <f>SUM(F21+F27)</f>
        <v>927508.39</v>
      </c>
      <c r="G20" s="465">
        <f>SUM(G21+G27)</f>
        <v>923377.43</v>
      </c>
    </row>
    <row r="21" spans="1:7" s="38" customFormat="1" ht="12.75" customHeight="1">
      <c r="A21" s="51" t="s">
        <v>547</v>
      </c>
      <c r="B21" s="52" t="s">
        <v>548</v>
      </c>
      <c r="C21" s="53"/>
      <c r="D21" s="54"/>
      <c r="E21" s="49" t="s">
        <v>697</v>
      </c>
      <c r="F21" s="50">
        <f>SUM(F22:F26)</f>
        <v>0</v>
      </c>
      <c r="G21" s="50">
        <f>SUM(G22:G26)</f>
        <v>1835</v>
      </c>
    </row>
    <row r="22" spans="1:7" s="38" customFormat="1" ht="12.75" customHeight="1">
      <c r="A22" s="12" t="s">
        <v>558</v>
      </c>
      <c r="B22" s="13"/>
      <c r="C22" s="29" t="s">
        <v>624</v>
      </c>
      <c r="D22" s="55"/>
      <c r="E22" s="56"/>
      <c r="F22" s="50"/>
      <c r="G22" s="50"/>
    </row>
    <row r="23" spans="1:7" s="38" customFormat="1" ht="12.75" customHeight="1">
      <c r="A23" s="12" t="s">
        <v>559</v>
      </c>
      <c r="B23" s="13"/>
      <c r="C23" s="29" t="s">
        <v>625</v>
      </c>
      <c r="D23" s="30"/>
      <c r="E23" s="57"/>
      <c r="F23" s="50">
        <v>0</v>
      </c>
      <c r="G23" s="50">
        <v>1835</v>
      </c>
    </row>
    <row r="24" spans="1:7" s="38" customFormat="1" ht="12.75" customHeight="1">
      <c r="A24" s="12" t="s">
        <v>591</v>
      </c>
      <c r="B24" s="13"/>
      <c r="C24" s="29" t="s">
        <v>626</v>
      </c>
      <c r="D24" s="30"/>
      <c r="E24" s="57"/>
      <c r="F24" s="50"/>
      <c r="G24" s="50"/>
    </row>
    <row r="25" spans="1:7" s="38" customFormat="1" ht="12.75" customHeight="1">
      <c r="A25" s="12" t="s">
        <v>627</v>
      </c>
      <c r="B25" s="13"/>
      <c r="C25" s="29" t="s">
        <v>628</v>
      </c>
      <c r="D25" s="30"/>
      <c r="E25" s="15"/>
      <c r="F25" s="50"/>
      <c r="G25" s="50"/>
    </row>
    <row r="26" spans="1:7" s="38" customFormat="1" ht="12.75" customHeight="1">
      <c r="A26" s="58" t="s">
        <v>629</v>
      </c>
      <c r="B26" s="13"/>
      <c r="C26" s="59" t="s">
        <v>630</v>
      </c>
      <c r="D26" s="55"/>
      <c r="E26" s="15"/>
      <c r="F26" s="50"/>
      <c r="G26" s="50"/>
    </row>
    <row r="27" spans="1:7" s="38" customFormat="1" ht="12.75" customHeight="1">
      <c r="A27" s="60" t="s">
        <v>549</v>
      </c>
      <c r="B27" s="61" t="s">
        <v>550</v>
      </c>
      <c r="C27" s="62"/>
      <c r="D27" s="63"/>
      <c r="E27" s="15" t="s">
        <v>698</v>
      </c>
      <c r="F27" s="465">
        <f>SUM(F28:F39)</f>
        <v>927508.39</v>
      </c>
      <c r="G27" s="465">
        <f>SUM(G28:G39)</f>
        <v>921542.43</v>
      </c>
    </row>
    <row r="28" spans="1:7" s="38" customFormat="1" ht="12.75" customHeight="1">
      <c r="A28" s="12" t="s">
        <v>594</v>
      </c>
      <c r="B28" s="13"/>
      <c r="C28" s="29" t="s">
        <v>631</v>
      </c>
      <c r="D28" s="30"/>
      <c r="E28" s="57"/>
      <c r="F28" s="50"/>
      <c r="G28" s="50"/>
    </row>
    <row r="29" spans="1:7" s="38" customFormat="1" ht="12.75" customHeight="1">
      <c r="A29" s="12" t="s">
        <v>596</v>
      </c>
      <c r="B29" s="13"/>
      <c r="C29" s="29" t="s">
        <v>632</v>
      </c>
      <c r="D29" s="30"/>
      <c r="E29" s="57"/>
      <c r="F29" s="50"/>
      <c r="G29" s="50"/>
    </row>
    <row r="30" spans="1:7" s="38" customFormat="1" ht="12.75" customHeight="1">
      <c r="A30" s="12" t="s">
        <v>598</v>
      </c>
      <c r="B30" s="13"/>
      <c r="C30" s="29" t="s">
        <v>633</v>
      </c>
      <c r="D30" s="30"/>
      <c r="E30" s="57"/>
      <c r="F30" s="50"/>
      <c r="G30" s="50"/>
    </row>
    <row r="31" spans="1:7" s="38" customFormat="1" ht="12.75" customHeight="1">
      <c r="A31" s="12" t="s">
        <v>600</v>
      </c>
      <c r="B31" s="13"/>
      <c r="C31" s="29" t="s">
        <v>634</v>
      </c>
      <c r="D31" s="30"/>
      <c r="E31" s="57"/>
      <c r="F31" s="50"/>
      <c r="G31" s="50"/>
    </row>
    <row r="32" spans="1:7" s="38" customFormat="1" ht="12.75" customHeight="1">
      <c r="A32" s="12" t="s">
        <v>602</v>
      </c>
      <c r="B32" s="13"/>
      <c r="C32" s="29" t="s">
        <v>635</v>
      </c>
      <c r="D32" s="30"/>
      <c r="E32" s="57"/>
      <c r="F32" s="50"/>
      <c r="G32" s="50"/>
    </row>
    <row r="33" spans="1:7" s="38" customFormat="1" ht="12.75" customHeight="1">
      <c r="A33" s="12" t="s">
        <v>604</v>
      </c>
      <c r="B33" s="13"/>
      <c r="C33" s="29" t="s">
        <v>636</v>
      </c>
      <c r="D33" s="30"/>
      <c r="E33" s="57"/>
      <c r="F33" s="50"/>
      <c r="G33" s="50"/>
    </row>
    <row r="34" spans="1:7" s="38" customFormat="1" ht="12.75" customHeight="1">
      <c r="A34" s="12" t="s">
        <v>606</v>
      </c>
      <c r="B34" s="13"/>
      <c r="C34" s="29" t="s">
        <v>637</v>
      </c>
      <c r="D34" s="30"/>
      <c r="E34" s="57"/>
      <c r="F34" s="50"/>
      <c r="G34" s="50"/>
    </row>
    <row r="35" spans="1:7" s="38" customFormat="1" ht="12.75" customHeight="1">
      <c r="A35" s="12" t="s">
        <v>608</v>
      </c>
      <c r="B35" s="13"/>
      <c r="C35" s="29" t="s">
        <v>638</v>
      </c>
      <c r="D35" s="30"/>
      <c r="E35" s="57"/>
      <c r="F35" s="50">
        <v>53611.79</v>
      </c>
      <c r="G35" s="50">
        <v>108728.16</v>
      </c>
    </row>
    <row r="36" spans="1:7" s="38" customFormat="1" ht="12.75" customHeight="1">
      <c r="A36" s="12" t="s">
        <v>639</v>
      </c>
      <c r="B36" s="22"/>
      <c r="C36" s="24" t="s">
        <v>664</v>
      </c>
      <c r="D36" s="14"/>
      <c r="E36" s="57"/>
      <c r="F36" s="50">
        <v>873896.6</v>
      </c>
      <c r="G36" s="50">
        <v>812814.27</v>
      </c>
    </row>
    <row r="37" spans="1:6" s="38" customFormat="1" ht="12.75" customHeight="1">
      <c r="A37" s="12" t="s">
        <v>611</v>
      </c>
      <c r="B37" s="13"/>
      <c r="C37" s="29" t="s">
        <v>640</v>
      </c>
      <c r="D37" s="30"/>
      <c r="E37" s="15"/>
      <c r="F37" s="50"/>
    </row>
    <row r="38" spans="1:7" s="38" customFormat="1" ht="12.75" customHeight="1">
      <c r="A38" s="51" t="s">
        <v>551</v>
      </c>
      <c r="B38" s="64" t="s">
        <v>552</v>
      </c>
      <c r="C38" s="64"/>
      <c r="D38" s="15"/>
      <c r="E38" s="15"/>
      <c r="F38" s="50"/>
      <c r="G38" s="50"/>
    </row>
    <row r="39" spans="1:7" s="34" customFormat="1" ht="12.75" customHeight="1">
      <c r="A39" s="10" t="s">
        <v>553</v>
      </c>
      <c r="B39" s="11" t="s">
        <v>641</v>
      </c>
      <c r="C39" s="11"/>
      <c r="D39" s="21"/>
      <c r="E39" s="65"/>
      <c r="F39" s="9"/>
      <c r="G39" s="9"/>
    </row>
    <row r="40" spans="1:7" s="38" customFormat="1" ht="12.75" customHeight="1">
      <c r="A40" s="45" t="s">
        <v>554</v>
      </c>
      <c r="B40" s="46" t="s">
        <v>642</v>
      </c>
      <c r="C40" s="47"/>
      <c r="D40" s="48"/>
      <c r="E40" s="57"/>
      <c r="F40" s="50"/>
      <c r="G40" s="50"/>
    </row>
    <row r="41" spans="1:7" s="38" customFormat="1" ht="12.75" customHeight="1">
      <c r="A41" s="5" t="s">
        <v>555</v>
      </c>
      <c r="B41" s="6" t="s">
        <v>556</v>
      </c>
      <c r="C41" s="66"/>
      <c r="D41" s="7"/>
      <c r="E41" s="15"/>
      <c r="F41" s="465">
        <f>SUM(F42+F48+F4+F49+F57)</f>
        <v>61577.85999999999</v>
      </c>
      <c r="G41" s="465">
        <f>SUM(G42+G48+G4+G49+G57)</f>
        <v>54544.61</v>
      </c>
    </row>
    <row r="42" spans="1:7" s="38" customFormat="1" ht="12.75" customHeight="1">
      <c r="A42" s="10" t="s">
        <v>547</v>
      </c>
      <c r="B42" s="16" t="s">
        <v>557</v>
      </c>
      <c r="C42" s="19"/>
      <c r="D42" s="17"/>
      <c r="E42" s="15" t="s">
        <v>702</v>
      </c>
      <c r="F42" s="50">
        <f>SUM(F43:F47)</f>
        <v>5342.45</v>
      </c>
      <c r="G42" s="50">
        <f>SUM(G43:G47)</f>
        <v>194.66</v>
      </c>
    </row>
    <row r="43" spans="1:7" s="38" customFormat="1" ht="12.75" customHeight="1">
      <c r="A43" s="18" t="s">
        <v>558</v>
      </c>
      <c r="B43" s="22"/>
      <c r="C43" s="24" t="s">
        <v>643</v>
      </c>
      <c r="D43" s="14"/>
      <c r="E43" s="57"/>
      <c r="F43" s="50"/>
      <c r="G43" s="50"/>
    </row>
    <row r="44" spans="1:7" s="38" customFormat="1" ht="12.75" customHeight="1">
      <c r="A44" s="18" t="s">
        <v>559</v>
      </c>
      <c r="B44" s="22"/>
      <c r="C44" s="24" t="s">
        <v>644</v>
      </c>
      <c r="D44" s="14"/>
      <c r="E44" s="57"/>
      <c r="F44" s="50">
        <v>5342.45</v>
      </c>
      <c r="G44" s="50">
        <v>194.66</v>
      </c>
    </row>
    <row r="45" spans="1:7" s="38" customFormat="1" ht="12.75">
      <c r="A45" s="18" t="s">
        <v>591</v>
      </c>
      <c r="B45" s="22"/>
      <c r="C45" s="24" t="s">
        <v>645</v>
      </c>
      <c r="D45" s="14"/>
      <c r="E45" s="57"/>
      <c r="F45" s="50"/>
      <c r="G45" s="50"/>
    </row>
    <row r="46" spans="1:7" s="38" customFormat="1" ht="12.75">
      <c r="A46" s="18" t="s">
        <v>627</v>
      </c>
      <c r="B46" s="22"/>
      <c r="C46" s="24" t="s">
        <v>646</v>
      </c>
      <c r="D46" s="14"/>
      <c r="E46" s="57"/>
      <c r="F46" s="50"/>
      <c r="G46" s="50"/>
    </row>
    <row r="47" spans="1:7" s="38" customFormat="1" ht="12.75" customHeight="1">
      <c r="A47" s="18" t="s">
        <v>629</v>
      </c>
      <c r="B47" s="66"/>
      <c r="C47" s="541" t="s">
        <v>560</v>
      </c>
      <c r="D47" s="542"/>
      <c r="E47" s="57"/>
      <c r="F47" s="50"/>
      <c r="G47" s="50"/>
    </row>
    <row r="48" spans="1:7" s="38" customFormat="1" ht="12.75" customHeight="1">
      <c r="A48" s="10" t="s">
        <v>549</v>
      </c>
      <c r="B48" s="25" t="s">
        <v>561</v>
      </c>
      <c r="C48" s="67"/>
      <c r="D48" s="26"/>
      <c r="E48" s="15" t="s">
        <v>703</v>
      </c>
      <c r="F48" s="50">
        <v>4315.7</v>
      </c>
      <c r="G48" s="50">
        <v>5226.77</v>
      </c>
    </row>
    <row r="49" spans="1:7" s="38" customFormat="1" ht="12.75" customHeight="1">
      <c r="A49" s="10" t="s">
        <v>551</v>
      </c>
      <c r="B49" s="16" t="s">
        <v>562</v>
      </c>
      <c r="C49" s="19"/>
      <c r="D49" s="17"/>
      <c r="E49" s="15" t="s">
        <v>704</v>
      </c>
      <c r="F49" s="50">
        <f>SUM(F53+F54)</f>
        <v>51404.439999999995</v>
      </c>
      <c r="G49" s="50">
        <f>SUM(G53+G54)</f>
        <v>47222.77</v>
      </c>
    </row>
    <row r="50" spans="1:7" s="38" customFormat="1" ht="12.75" customHeight="1">
      <c r="A50" s="18" t="s">
        <v>563</v>
      </c>
      <c r="B50" s="19"/>
      <c r="C50" s="68" t="s">
        <v>564</v>
      </c>
      <c r="D50" s="20"/>
      <c r="E50" s="15"/>
      <c r="F50" s="50"/>
      <c r="G50" s="50"/>
    </row>
    <row r="51" spans="1:7" s="38" customFormat="1" ht="12.75" customHeight="1">
      <c r="A51" s="69" t="s">
        <v>565</v>
      </c>
      <c r="B51" s="22"/>
      <c r="C51" s="24" t="s">
        <v>566</v>
      </c>
      <c r="D51" s="70"/>
      <c r="E51" s="71"/>
      <c r="F51" s="72"/>
      <c r="G51" s="72"/>
    </row>
    <row r="52" spans="1:7" s="38" customFormat="1" ht="12.75" customHeight="1">
      <c r="A52" s="18" t="s">
        <v>567</v>
      </c>
      <c r="B52" s="22"/>
      <c r="C52" s="24" t="s">
        <v>568</v>
      </c>
      <c r="D52" s="14"/>
      <c r="E52" s="73"/>
      <c r="F52" s="50"/>
      <c r="G52" s="50"/>
    </row>
    <row r="53" spans="1:7" s="38" customFormat="1" ht="12.75" customHeight="1">
      <c r="A53" s="18" t="s">
        <v>569</v>
      </c>
      <c r="B53" s="22"/>
      <c r="C53" s="541" t="s">
        <v>570</v>
      </c>
      <c r="D53" s="542"/>
      <c r="E53" s="73" t="s">
        <v>704</v>
      </c>
      <c r="F53" s="50">
        <v>161.74</v>
      </c>
      <c r="G53" s="50">
        <v>57.71</v>
      </c>
    </row>
    <row r="54" spans="1:7" s="38" customFormat="1" ht="12.75" customHeight="1">
      <c r="A54" s="18" t="s">
        <v>571</v>
      </c>
      <c r="B54" s="22"/>
      <c r="C54" s="24" t="s">
        <v>572</v>
      </c>
      <c r="D54" s="14"/>
      <c r="E54" s="73"/>
      <c r="F54" s="50">
        <v>51242.7</v>
      </c>
      <c r="G54" s="50">
        <v>47165.06</v>
      </c>
    </row>
    <row r="55" spans="1:7" s="38" customFormat="1" ht="12.75" customHeight="1">
      <c r="A55" s="18" t="s">
        <v>573</v>
      </c>
      <c r="B55" s="22"/>
      <c r="C55" s="24" t="s">
        <v>574</v>
      </c>
      <c r="D55" s="14"/>
      <c r="E55" s="15"/>
      <c r="F55" s="50"/>
      <c r="G55" s="50"/>
    </row>
    <row r="56" spans="1:7" s="38" customFormat="1" ht="12.75" customHeight="1">
      <c r="A56" s="10" t="s">
        <v>553</v>
      </c>
      <c r="B56" s="11" t="s">
        <v>575</v>
      </c>
      <c r="C56" s="11"/>
      <c r="D56" s="21"/>
      <c r="E56" s="73"/>
      <c r="F56" s="50"/>
      <c r="G56" s="50"/>
    </row>
    <row r="57" spans="1:7" s="38" customFormat="1" ht="12.75" customHeight="1">
      <c r="A57" s="10" t="s">
        <v>576</v>
      </c>
      <c r="B57" s="11" t="s">
        <v>577</v>
      </c>
      <c r="C57" s="11"/>
      <c r="D57" s="21"/>
      <c r="E57" s="15" t="s">
        <v>705</v>
      </c>
      <c r="F57" s="50">
        <v>515.27</v>
      </c>
      <c r="G57" s="50">
        <v>1900.41</v>
      </c>
    </row>
    <row r="58" spans="1:7" s="38" customFormat="1" ht="12.75" customHeight="1">
      <c r="A58" s="51"/>
      <c r="B58" s="61" t="s">
        <v>578</v>
      </c>
      <c r="C58" s="62"/>
      <c r="D58" s="63"/>
      <c r="E58" s="15"/>
      <c r="F58" s="465">
        <f>SUM(F20+F41+G52)</f>
        <v>989086.25</v>
      </c>
      <c r="G58" s="465">
        <f>SUM(G20+G41+H52)</f>
        <v>977922.04</v>
      </c>
    </row>
    <row r="59" spans="1:7" s="38" customFormat="1" ht="12.75" customHeight="1">
      <c r="A59" s="45" t="s">
        <v>579</v>
      </c>
      <c r="B59" s="46" t="s">
        <v>580</v>
      </c>
      <c r="C59" s="46"/>
      <c r="D59" s="74"/>
      <c r="E59" s="15" t="s">
        <v>706</v>
      </c>
      <c r="F59" s="50">
        <f>SUM(F60:F63)</f>
        <v>937555.37</v>
      </c>
      <c r="G59" s="50">
        <f>SUM(G60:G63)</f>
        <v>930127.1099999999</v>
      </c>
    </row>
    <row r="60" spans="1:7" s="38" customFormat="1" ht="12.75" customHeight="1">
      <c r="A60" s="51" t="s">
        <v>547</v>
      </c>
      <c r="B60" s="64" t="s">
        <v>581</v>
      </c>
      <c r="C60" s="64"/>
      <c r="D60" s="15"/>
      <c r="E60" s="15"/>
      <c r="F60" s="50">
        <v>448239.55</v>
      </c>
      <c r="G60" s="50">
        <v>408153.11</v>
      </c>
    </row>
    <row r="61" spans="1:7" s="38" customFormat="1" ht="12.75" customHeight="1">
      <c r="A61" s="60" t="s">
        <v>549</v>
      </c>
      <c r="B61" s="61" t="s">
        <v>582</v>
      </c>
      <c r="C61" s="62"/>
      <c r="D61" s="63"/>
      <c r="E61" s="75"/>
      <c r="F61" s="76">
        <v>301051.31</v>
      </c>
      <c r="G61" s="76">
        <v>324293.59</v>
      </c>
    </row>
    <row r="62" spans="1:7" s="38" customFormat="1" ht="12.75" customHeight="1">
      <c r="A62" s="51" t="s">
        <v>551</v>
      </c>
      <c r="B62" s="543" t="s">
        <v>583</v>
      </c>
      <c r="C62" s="544"/>
      <c r="D62" s="545"/>
      <c r="E62" s="15"/>
      <c r="F62" s="50">
        <v>406.54</v>
      </c>
      <c r="G62" s="50">
        <v>100.96</v>
      </c>
    </row>
    <row r="63" spans="1:7" s="38" customFormat="1" ht="12.75" customHeight="1">
      <c r="A63" s="51" t="s">
        <v>584</v>
      </c>
      <c r="B63" s="64" t="s">
        <v>585</v>
      </c>
      <c r="C63" s="13"/>
      <c r="D63" s="49"/>
      <c r="E63" s="15"/>
      <c r="F63" s="50">
        <v>187857.97</v>
      </c>
      <c r="G63" s="50">
        <v>197579.45</v>
      </c>
    </row>
    <row r="64" spans="1:7" s="38" customFormat="1" ht="12.75" customHeight="1">
      <c r="A64" s="45" t="s">
        <v>586</v>
      </c>
      <c r="B64" s="46" t="s">
        <v>587</v>
      </c>
      <c r="C64" s="47"/>
      <c r="D64" s="48"/>
      <c r="E64" s="15"/>
      <c r="F64" s="50">
        <f>SUM(F65:F69)</f>
        <v>51240.78</v>
      </c>
      <c r="G64" s="50">
        <f>SUM(G65:G69)</f>
        <v>46856.65</v>
      </c>
    </row>
    <row r="65" spans="1:7" s="38" customFormat="1" ht="12.75" customHeight="1">
      <c r="A65" s="51" t="s">
        <v>547</v>
      </c>
      <c r="B65" s="52" t="s">
        <v>588</v>
      </c>
      <c r="C65" s="77"/>
      <c r="D65" s="78"/>
      <c r="E65" s="15"/>
      <c r="F65" s="50"/>
      <c r="G65" s="50"/>
    </row>
    <row r="66" spans="1:7" s="38" customFormat="1" ht="12.75">
      <c r="A66" s="12" t="s">
        <v>558</v>
      </c>
      <c r="B66" s="79"/>
      <c r="C66" s="29" t="s">
        <v>589</v>
      </c>
      <c r="D66" s="80"/>
      <c r="E66" s="73"/>
      <c r="F66" s="50"/>
      <c r="G66" s="50"/>
    </row>
    <row r="67" spans="1:7" s="38" customFormat="1" ht="12.75" customHeight="1">
      <c r="A67" s="12" t="s">
        <v>559</v>
      </c>
      <c r="B67" s="13"/>
      <c r="C67" s="29" t="s">
        <v>590</v>
      </c>
      <c r="D67" s="30"/>
      <c r="E67" s="15"/>
      <c r="F67" s="50"/>
      <c r="G67" s="50"/>
    </row>
    <row r="68" spans="1:7" s="38" customFormat="1" ht="12.75" customHeight="1">
      <c r="A68" s="12" t="s">
        <v>647</v>
      </c>
      <c r="B68" s="13"/>
      <c r="C68" s="29" t="s">
        <v>592</v>
      </c>
      <c r="D68" s="30"/>
      <c r="E68" s="81"/>
      <c r="F68" s="50"/>
      <c r="G68" s="50"/>
    </row>
    <row r="69" spans="1:7" s="3" customFormat="1" ht="12.75" customHeight="1">
      <c r="A69" s="10" t="s">
        <v>549</v>
      </c>
      <c r="B69" s="27" t="s">
        <v>593</v>
      </c>
      <c r="C69" s="82"/>
      <c r="D69" s="28"/>
      <c r="E69" s="21"/>
      <c r="F69" s="9">
        <f>SUM(F70:F83)</f>
        <v>51240.78</v>
      </c>
      <c r="G69" s="9">
        <f>SUM(G70:G83)</f>
        <v>46856.65</v>
      </c>
    </row>
    <row r="70" spans="1:7" s="38" customFormat="1" ht="12.75" customHeight="1">
      <c r="A70" s="12" t="s">
        <v>594</v>
      </c>
      <c r="B70" s="13"/>
      <c r="C70" s="29" t="s">
        <v>595</v>
      </c>
      <c r="D70" s="55"/>
      <c r="E70" s="15"/>
      <c r="F70" s="50"/>
      <c r="G70" s="50"/>
    </row>
    <row r="71" spans="1:7" s="38" customFormat="1" ht="12.75" customHeight="1">
      <c r="A71" s="12" t="s">
        <v>596</v>
      </c>
      <c r="B71" s="79"/>
      <c r="C71" s="29" t="s">
        <v>597</v>
      </c>
      <c r="D71" s="80"/>
      <c r="E71" s="73"/>
      <c r="F71" s="50"/>
      <c r="G71" s="50"/>
    </row>
    <row r="72" spans="1:7" s="38" customFormat="1" ht="12.75">
      <c r="A72" s="12" t="s">
        <v>598</v>
      </c>
      <c r="B72" s="79"/>
      <c r="C72" s="29" t="s">
        <v>599</v>
      </c>
      <c r="D72" s="80"/>
      <c r="E72" s="73"/>
      <c r="F72" s="50"/>
      <c r="G72" s="50"/>
    </row>
    <row r="73" spans="1:7" s="38" customFormat="1" ht="12.75">
      <c r="A73" s="83" t="s">
        <v>600</v>
      </c>
      <c r="B73" s="19"/>
      <c r="C73" s="84" t="s">
        <v>601</v>
      </c>
      <c r="D73" s="20"/>
      <c r="E73" s="73"/>
      <c r="F73" s="50"/>
      <c r="G73" s="50"/>
    </row>
    <row r="74" spans="1:7" s="38" customFormat="1" ht="12.75">
      <c r="A74" s="51" t="s">
        <v>602</v>
      </c>
      <c r="B74" s="59"/>
      <c r="C74" s="59" t="s">
        <v>603</v>
      </c>
      <c r="D74" s="55"/>
      <c r="E74" s="85"/>
      <c r="F74" s="50"/>
      <c r="G74" s="50"/>
    </row>
    <row r="75" spans="1:7" s="38" customFormat="1" ht="12.75" customHeight="1">
      <c r="A75" s="86" t="s">
        <v>604</v>
      </c>
      <c r="B75" s="82"/>
      <c r="C75" s="87" t="s">
        <v>605</v>
      </c>
      <c r="D75" s="32"/>
      <c r="E75" s="15"/>
      <c r="F75" s="50"/>
      <c r="G75" s="50"/>
    </row>
    <row r="76" spans="1:7" s="38" customFormat="1" ht="12.75" customHeight="1">
      <c r="A76" s="18" t="s">
        <v>648</v>
      </c>
      <c r="B76" s="22"/>
      <c r="C76" s="70"/>
      <c r="D76" s="14" t="s">
        <v>649</v>
      </c>
      <c r="E76" s="73"/>
      <c r="F76" s="50"/>
      <c r="G76" s="50"/>
    </row>
    <row r="77" spans="1:7" s="38" customFormat="1" ht="12.75" customHeight="1">
      <c r="A77" s="18" t="s">
        <v>650</v>
      </c>
      <c r="B77" s="22"/>
      <c r="C77" s="70"/>
      <c r="D77" s="14" t="s">
        <v>651</v>
      </c>
      <c r="E77" s="57"/>
      <c r="F77" s="50"/>
      <c r="G77" s="50"/>
    </row>
    <row r="78" spans="1:7" s="38" customFormat="1" ht="12.75" customHeight="1">
      <c r="A78" s="18" t="s">
        <v>606</v>
      </c>
      <c r="B78" s="67"/>
      <c r="C78" s="88" t="s">
        <v>607</v>
      </c>
      <c r="D78" s="89"/>
      <c r="E78" s="57"/>
      <c r="F78" s="50"/>
      <c r="G78" s="50"/>
    </row>
    <row r="79" spans="1:7" s="38" customFormat="1" ht="12.75" customHeight="1">
      <c r="A79" s="18" t="s">
        <v>608</v>
      </c>
      <c r="B79" s="90"/>
      <c r="C79" s="24" t="s">
        <v>609</v>
      </c>
      <c r="D79" s="91"/>
      <c r="E79" s="73"/>
      <c r="F79" s="50"/>
      <c r="G79" s="50"/>
    </row>
    <row r="80" spans="1:7" s="38" customFormat="1" ht="12.75" customHeight="1">
      <c r="A80" s="18" t="s">
        <v>639</v>
      </c>
      <c r="B80" s="13"/>
      <c r="C80" s="29" t="s">
        <v>610</v>
      </c>
      <c r="D80" s="30"/>
      <c r="E80" s="73" t="s">
        <v>707</v>
      </c>
      <c r="F80" s="50">
        <v>4287.17</v>
      </c>
      <c r="G80" s="50">
        <v>8055.25</v>
      </c>
    </row>
    <row r="81" spans="1:7" s="38" customFormat="1" ht="12.75" customHeight="1">
      <c r="A81" s="18" t="s">
        <v>611</v>
      </c>
      <c r="B81" s="13"/>
      <c r="C81" s="29" t="s">
        <v>652</v>
      </c>
      <c r="D81" s="30"/>
      <c r="E81" s="73"/>
      <c r="F81" s="50"/>
      <c r="G81" s="50"/>
    </row>
    <row r="82" spans="1:7" s="38" customFormat="1" ht="12.75" customHeight="1">
      <c r="A82" s="12" t="s">
        <v>613</v>
      </c>
      <c r="B82" s="22"/>
      <c r="C82" s="24" t="s">
        <v>612</v>
      </c>
      <c r="D82" s="14"/>
      <c r="E82" s="73" t="s">
        <v>707</v>
      </c>
      <c r="F82" s="50">
        <v>46953.61</v>
      </c>
      <c r="G82" s="50">
        <v>38801.4</v>
      </c>
    </row>
    <row r="83" spans="1:7" s="38" customFormat="1" ht="12.75" customHeight="1">
      <c r="A83" s="12" t="s">
        <v>653</v>
      </c>
      <c r="B83" s="13"/>
      <c r="C83" s="29" t="s">
        <v>614</v>
      </c>
      <c r="D83" s="30"/>
      <c r="E83" s="81"/>
      <c r="F83" s="50"/>
      <c r="G83" s="50"/>
    </row>
    <row r="84" spans="1:7" s="38" customFormat="1" ht="12.75" customHeight="1">
      <c r="A84" s="45" t="s">
        <v>615</v>
      </c>
      <c r="B84" s="92" t="s">
        <v>616</v>
      </c>
      <c r="C84" s="93"/>
      <c r="D84" s="94"/>
      <c r="E84" s="81" t="s">
        <v>708</v>
      </c>
      <c r="F84" s="50">
        <f>SUM(F85:F90)</f>
        <v>290.1</v>
      </c>
      <c r="G84" s="50">
        <f>SUM(G85:G90)</f>
        <v>938.28</v>
      </c>
    </row>
    <row r="85" spans="1:7" s="38" customFormat="1" ht="12.75" customHeight="1">
      <c r="A85" s="51" t="s">
        <v>547</v>
      </c>
      <c r="B85" s="64" t="s">
        <v>654</v>
      </c>
      <c r="C85" s="13"/>
      <c r="D85" s="49"/>
      <c r="E85" s="81"/>
      <c r="F85" s="50"/>
      <c r="G85" s="50"/>
    </row>
    <row r="86" spans="1:7" s="38" customFormat="1" ht="12.75" customHeight="1">
      <c r="A86" s="51" t="s">
        <v>549</v>
      </c>
      <c r="B86" s="52" t="s">
        <v>617</v>
      </c>
      <c r="C86" s="77"/>
      <c r="D86" s="78"/>
      <c r="E86" s="15"/>
      <c r="F86" s="50"/>
      <c r="G86" s="50"/>
    </row>
    <row r="87" spans="1:7" s="38" customFormat="1" ht="12.75" customHeight="1">
      <c r="A87" s="12" t="s">
        <v>594</v>
      </c>
      <c r="B87" s="13"/>
      <c r="C87" s="29" t="s">
        <v>655</v>
      </c>
      <c r="D87" s="30"/>
      <c r="E87" s="15"/>
      <c r="F87" s="50"/>
      <c r="G87" s="50"/>
    </row>
    <row r="88" spans="1:7" s="38" customFormat="1" ht="12.75" customHeight="1">
      <c r="A88" s="12" t="s">
        <v>596</v>
      </c>
      <c r="B88" s="13"/>
      <c r="C88" s="29" t="s">
        <v>656</v>
      </c>
      <c r="D88" s="30"/>
      <c r="E88" s="15"/>
      <c r="F88" s="50"/>
      <c r="G88" s="50"/>
    </row>
    <row r="89" spans="1:7" s="38" customFormat="1" ht="12.75" customHeight="1">
      <c r="A89" s="10" t="s">
        <v>551</v>
      </c>
      <c r="B89" s="70" t="s">
        <v>618</v>
      </c>
      <c r="C89" s="70"/>
      <c r="D89" s="23"/>
      <c r="E89" s="15"/>
      <c r="F89" s="50"/>
      <c r="G89" s="50"/>
    </row>
    <row r="90" spans="1:7" s="38" customFormat="1" ht="12.75" customHeight="1">
      <c r="A90" s="60" t="s">
        <v>553</v>
      </c>
      <c r="B90" s="61" t="s">
        <v>619</v>
      </c>
      <c r="C90" s="62"/>
      <c r="D90" s="63"/>
      <c r="E90" s="15"/>
      <c r="F90" s="50">
        <f>SUM(F91:F92)</f>
        <v>290.1</v>
      </c>
      <c r="G90" s="50">
        <f>SUM(G91:G92)</f>
        <v>938.28</v>
      </c>
    </row>
    <row r="91" spans="1:7" s="38" customFormat="1" ht="12.75" customHeight="1">
      <c r="A91" s="12" t="s">
        <v>657</v>
      </c>
      <c r="B91" s="47"/>
      <c r="C91" s="29" t="s">
        <v>620</v>
      </c>
      <c r="D91" s="95"/>
      <c r="E91" s="57"/>
      <c r="F91" s="50">
        <v>-648.18</v>
      </c>
      <c r="G91" s="50">
        <v>-609.46</v>
      </c>
    </row>
    <row r="92" spans="1:7" s="38" customFormat="1" ht="12.75" customHeight="1">
      <c r="A92" s="12" t="s">
        <v>658</v>
      </c>
      <c r="B92" s="47"/>
      <c r="C92" s="29" t="s">
        <v>621</v>
      </c>
      <c r="D92" s="95"/>
      <c r="E92" s="57"/>
      <c r="F92" s="50">
        <v>938.28</v>
      </c>
      <c r="G92" s="50">
        <v>1547.74</v>
      </c>
    </row>
    <row r="93" spans="1:7" s="38" customFormat="1" ht="12.75" customHeight="1">
      <c r="A93" s="45" t="s">
        <v>659</v>
      </c>
      <c r="B93" s="92" t="s">
        <v>660</v>
      </c>
      <c r="C93" s="94"/>
      <c r="D93" s="94"/>
      <c r="E93" s="57"/>
      <c r="F93" s="50"/>
      <c r="G93" s="50"/>
    </row>
    <row r="94" spans="1:7" s="38" customFormat="1" ht="25.5" customHeight="1">
      <c r="A94" s="45"/>
      <c r="B94" s="546" t="s">
        <v>661</v>
      </c>
      <c r="C94" s="547"/>
      <c r="D94" s="542"/>
      <c r="E94" s="15"/>
      <c r="F94" s="465">
        <f>SUM(F59+F64+F84)</f>
        <v>989086.25</v>
      </c>
      <c r="G94" s="465">
        <f>SUM(G59+G64+G84)</f>
        <v>977922.0399999999</v>
      </c>
    </row>
    <row r="95" spans="1:7" s="38" customFormat="1" ht="12.75">
      <c r="A95" s="96"/>
      <c r="B95" s="97"/>
      <c r="C95" s="97"/>
      <c r="D95" s="97"/>
      <c r="E95" s="97"/>
      <c r="F95" s="36"/>
      <c r="G95" s="36"/>
    </row>
    <row r="96" spans="1:7" s="38" customFormat="1" ht="12.75" customHeight="1">
      <c r="A96" s="529" t="s">
        <v>709</v>
      </c>
      <c r="B96" s="530"/>
      <c r="C96" s="530"/>
      <c r="D96" s="530"/>
      <c r="E96" s="530"/>
      <c r="F96" s="540" t="s">
        <v>710</v>
      </c>
      <c r="G96" s="521"/>
    </row>
    <row r="97" spans="1:7" s="38" customFormat="1" ht="12.75">
      <c r="A97" s="536" t="s">
        <v>342</v>
      </c>
      <c r="B97" s="536"/>
      <c r="C97" s="536"/>
      <c r="D97" s="536"/>
      <c r="E97" s="536"/>
      <c r="F97" s="520" t="s">
        <v>622</v>
      </c>
      <c r="G97" s="520"/>
    </row>
    <row r="98" spans="1:7" s="38" customFormat="1" ht="12.75">
      <c r="A98" s="538" t="s">
        <v>341</v>
      </c>
      <c r="B98" s="539"/>
      <c r="C98" s="539"/>
      <c r="D98" s="539"/>
      <c r="E98" s="98"/>
      <c r="F98" s="42"/>
      <c r="G98" s="42"/>
    </row>
    <row r="99" spans="1:7" s="38" customFormat="1" ht="12.75">
      <c r="A99" s="191"/>
      <c r="B99" s="100"/>
      <c r="C99" s="100"/>
      <c r="D99" s="100"/>
      <c r="E99" s="98"/>
      <c r="F99" s="42"/>
      <c r="G99" s="42"/>
    </row>
    <row r="100" spans="1:7" s="38" customFormat="1" ht="12.75">
      <c r="A100" s="510" t="s">
        <v>711</v>
      </c>
      <c r="B100" s="511"/>
      <c r="C100" s="511"/>
      <c r="D100" s="511"/>
      <c r="E100" s="511"/>
      <c r="F100" s="512" t="s">
        <v>712</v>
      </c>
      <c r="G100" s="513"/>
    </row>
    <row r="101" spans="1:7" s="38" customFormat="1" ht="12.75" customHeight="1">
      <c r="A101" s="514" t="s">
        <v>343</v>
      </c>
      <c r="B101" s="514"/>
      <c r="C101" s="514"/>
      <c r="D101" s="514"/>
      <c r="E101" s="514"/>
      <c r="F101" s="515" t="s">
        <v>622</v>
      </c>
      <c r="G101" s="515"/>
    </row>
    <row r="102" s="38" customFormat="1" ht="12.75">
      <c r="E102" s="36"/>
    </row>
    <row r="103" s="38" customFormat="1" ht="12.75">
      <c r="E103" s="36"/>
    </row>
    <row r="104" s="38" customFormat="1" ht="12.75">
      <c r="E104" s="36"/>
    </row>
    <row r="105" s="38" customFormat="1" ht="12.75">
      <c r="E105" s="36"/>
    </row>
    <row r="106" s="38" customFormat="1" ht="12.75">
      <c r="E106" s="36"/>
    </row>
    <row r="107" s="38" customFormat="1" ht="12.75">
      <c r="E107" s="36"/>
    </row>
    <row r="108" s="38" customFormat="1" ht="12.75">
      <c r="E108" s="36"/>
    </row>
    <row r="109" s="38" customFormat="1" ht="12.75">
      <c r="E109" s="36"/>
    </row>
    <row r="110" s="38" customFormat="1" ht="12.75">
      <c r="E110" s="36"/>
    </row>
    <row r="111" s="38" customFormat="1" ht="12.75">
      <c r="E111" s="36"/>
    </row>
    <row r="112" s="38" customFormat="1" ht="12.75">
      <c r="E112" s="36"/>
    </row>
    <row r="113" s="38" customFormat="1" ht="12.75">
      <c r="E113" s="36"/>
    </row>
    <row r="114" s="38" customFormat="1" ht="12.75">
      <c r="E114" s="36"/>
    </row>
    <row r="115" s="38" customFormat="1" ht="12.75">
      <c r="E115" s="36"/>
    </row>
    <row r="116" s="38" customFormat="1" ht="12.75">
      <c r="E116" s="36"/>
    </row>
    <row r="117" s="38" customFormat="1" ht="12.75">
      <c r="E117" s="36"/>
    </row>
    <row r="118" s="38" customFormat="1" ht="12.75">
      <c r="E118" s="36"/>
    </row>
    <row r="119" s="38" customFormat="1" ht="12.75">
      <c r="E119" s="36"/>
    </row>
    <row r="120" s="38" customFormat="1" ht="12.75">
      <c r="E120" s="36"/>
    </row>
    <row r="121" s="38" customFormat="1" ht="12.75">
      <c r="E121" s="36"/>
    </row>
    <row r="122" s="38" customFormat="1" ht="12.75">
      <c r="E122" s="36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4">
      <selection activeCell="T65" sqref="T65"/>
    </sheetView>
  </sheetViews>
  <sheetFormatPr defaultColWidth="9.140625" defaultRowHeight="12.75"/>
  <cols>
    <col min="4" max="4" width="20.28125" style="0" customWidth="1"/>
    <col min="6" max="6" width="11.8515625" style="0" customWidth="1"/>
    <col min="13" max="13" width="11.00390625" style="0" customWidth="1"/>
  </cols>
  <sheetData>
    <row r="1" spans="1:13" ht="12.75">
      <c r="A1" s="167"/>
      <c r="B1" s="167"/>
      <c r="C1" s="167"/>
      <c r="D1" s="167"/>
      <c r="E1" s="167"/>
      <c r="F1" s="167"/>
      <c r="G1" s="167"/>
      <c r="H1" s="167"/>
      <c r="I1" s="167"/>
      <c r="J1" s="165"/>
      <c r="K1" s="167"/>
      <c r="L1" s="167"/>
      <c r="M1" s="167"/>
    </row>
    <row r="2" spans="1:13" ht="12.75">
      <c r="A2" s="167"/>
      <c r="B2" s="167"/>
      <c r="C2" s="167"/>
      <c r="D2" s="167"/>
      <c r="E2" s="167"/>
      <c r="F2" s="167"/>
      <c r="G2" s="167"/>
      <c r="H2" s="167"/>
      <c r="I2" s="167"/>
      <c r="J2" s="104" t="s">
        <v>4</v>
      </c>
      <c r="K2" s="167"/>
      <c r="L2" s="167"/>
      <c r="M2" s="167"/>
    </row>
    <row r="3" spans="1:13" ht="12.75">
      <c r="A3" s="167"/>
      <c r="B3" s="167"/>
      <c r="C3" s="167"/>
      <c r="D3" s="167"/>
      <c r="E3" s="167"/>
      <c r="F3" s="167"/>
      <c r="G3" s="167"/>
      <c r="H3" s="167"/>
      <c r="I3" s="167"/>
      <c r="J3" s="37" t="s">
        <v>507</v>
      </c>
      <c r="K3" s="167"/>
      <c r="L3" s="167"/>
      <c r="M3" s="167"/>
    </row>
    <row r="4" spans="1:13" ht="12.75">
      <c r="A4" s="167"/>
      <c r="B4" s="167"/>
      <c r="C4" s="167"/>
      <c r="D4" s="167" t="s">
        <v>727</v>
      </c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5">
      <c r="A5" s="754" t="s">
        <v>728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1:13" ht="12.75">
      <c r="A6" s="167"/>
      <c r="B6" s="167"/>
      <c r="C6" s="167"/>
      <c r="D6" s="755"/>
      <c r="E6" s="755"/>
      <c r="F6" s="755"/>
      <c r="G6" s="755"/>
      <c r="H6" s="755"/>
      <c r="I6" s="755"/>
      <c r="J6" s="755"/>
      <c r="K6" s="755"/>
      <c r="L6" s="755"/>
      <c r="M6" s="755"/>
    </row>
    <row r="7" spans="1:13" ht="13.5">
      <c r="A7" s="690" t="s">
        <v>729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</row>
    <row r="8" spans="1:13" ht="12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3" ht="12.75">
      <c r="A9" s="750" t="s">
        <v>505</v>
      </c>
      <c r="B9" s="757" t="s">
        <v>541</v>
      </c>
      <c r="C9" s="758"/>
      <c r="D9" s="759"/>
      <c r="E9" s="750" t="s">
        <v>624</v>
      </c>
      <c r="F9" s="750" t="s">
        <v>625</v>
      </c>
      <c r="G9" s="750" t="s">
        <v>626</v>
      </c>
      <c r="H9" s="750"/>
      <c r="I9" s="750"/>
      <c r="J9" s="750" t="s">
        <v>5</v>
      </c>
      <c r="K9" s="750"/>
      <c r="L9" s="763" t="s">
        <v>630</v>
      </c>
      <c r="M9" s="750" t="s">
        <v>231</v>
      </c>
    </row>
    <row r="10" spans="1:13" ht="118.5">
      <c r="A10" s="756"/>
      <c r="B10" s="760"/>
      <c r="C10" s="761"/>
      <c r="D10" s="762"/>
      <c r="E10" s="750"/>
      <c r="F10" s="750"/>
      <c r="G10" s="45" t="s">
        <v>730</v>
      </c>
      <c r="H10" s="45" t="s">
        <v>6</v>
      </c>
      <c r="I10" s="45" t="s">
        <v>7</v>
      </c>
      <c r="J10" s="45" t="s">
        <v>8</v>
      </c>
      <c r="K10" s="45" t="s">
        <v>9</v>
      </c>
      <c r="L10" s="764"/>
      <c r="M10" s="750"/>
    </row>
    <row r="11" spans="1:13" ht="12.75">
      <c r="A11" s="190">
        <v>1</v>
      </c>
      <c r="B11" s="370"/>
      <c r="C11" s="371"/>
      <c r="D11" s="372">
        <v>2</v>
      </c>
      <c r="E11" s="373">
        <v>3</v>
      </c>
      <c r="F11" s="373">
        <v>4</v>
      </c>
      <c r="G11" s="373">
        <v>5</v>
      </c>
      <c r="H11" s="373">
        <v>6</v>
      </c>
      <c r="I11" s="373">
        <v>7</v>
      </c>
      <c r="J11" s="373">
        <v>8</v>
      </c>
      <c r="K11" s="373">
        <v>9</v>
      </c>
      <c r="L11" s="373">
        <v>10</v>
      </c>
      <c r="M11" s="51">
        <v>11</v>
      </c>
    </row>
    <row r="12" spans="1:13" ht="12.75">
      <c r="A12" s="484" t="s">
        <v>506</v>
      </c>
      <c r="B12" s="743" t="s">
        <v>389</v>
      </c>
      <c r="C12" s="744"/>
      <c r="D12" s="745"/>
      <c r="E12" s="486"/>
      <c r="F12" s="486">
        <v>364301.35</v>
      </c>
      <c r="G12" s="486"/>
      <c r="H12" s="486"/>
      <c r="I12" s="486"/>
      <c r="J12" s="486"/>
      <c r="K12" s="486"/>
      <c r="L12" s="486"/>
      <c r="M12" s="486">
        <f>SUM(F12:L12)</f>
        <v>364301.35</v>
      </c>
    </row>
    <row r="13" spans="1:13" ht="12.75">
      <c r="A13" s="487" t="s">
        <v>508</v>
      </c>
      <c r="B13" s="733" t="s">
        <v>731</v>
      </c>
      <c r="C13" s="734"/>
      <c r="D13" s="735"/>
      <c r="E13" s="486"/>
      <c r="F13" s="490"/>
      <c r="G13" s="486"/>
      <c r="H13" s="486"/>
      <c r="I13" s="486"/>
      <c r="J13" s="486"/>
      <c r="K13" s="491"/>
      <c r="L13" s="491"/>
      <c r="M13" s="486">
        <f aca="true" t="shared" si="0" ref="M13:M40">SUM(F13:L13)</f>
        <v>0</v>
      </c>
    </row>
    <row r="14" spans="1:13" ht="12.75">
      <c r="A14" s="492" t="s">
        <v>333</v>
      </c>
      <c r="B14" s="736" t="s">
        <v>392</v>
      </c>
      <c r="C14" s="737"/>
      <c r="D14" s="738"/>
      <c r="E14" s="486"/>
      <c r="F14" s="490"/>
      <c r="G14" s="486"/>
      <c r="H14" s="486"/>
      <c r="I14" s="486"/>
      <c r="J14" s="486"/>
      <c r="K14" s="491"/>
      <c r="L14" s="491"/>
      <c r="M14" s="486">
        <f t="shared" si="0"/>
        <v>0</v>
      </c>
    </row>
    <row r="15" spans="1:13" ht="23.25" customHeight="1">
      <c r="A15" s="494" t="s">
        <v>334</v>
      </c>
      <c r="B15" s="736" t="s">
        <v>393</v>
      </c>
      <c r="C15" s="737"/>
      <c r="D15" s="738"/>
      <c r="E15" s="486"/>
      <c r="F15" s="490"/>
      <c r="G15" s="486"/>
      <c r="H15" s="486"/>
      <c r="I15" s="486"/>
      <c r="J15" s="486"/>
      <c r="K15" s="491"/>
      <c r="L15" s="491"/>
      <c r="M15" s="486">
        <f t="shared" si="0"/>
        <v>0</v>
      </c>
    </row>
    <row r="16" spans="1:13" ht="24" customHeight="1">
      <c r="A16" s="495" t="s">
        <v>510</v>
      </c>
      <c r="B16" s="739" t="s">
        <v>732</v>
      </c>
      <c r="C16" s="740"/>
      <c r="D16" s="741"/>
      <c r="E16" s="486"/>
      <c r="F16" s="486"/>
      <c r="G16" s="486"/>
      <c r="H16" s="486"/>
      <c r="I16" s="486"/>
      <c r="J16" s="486"/>
      <c r="K16" s="486"/>
      <c r="L16" s="486"/>
      <c r="M16" s="486">
        <f t="shared" si="0"/>
        <v>0</v>
      </c>
    </row>
    <row r="17" spans="1:13" ht="12.75">
      <c r="A17" s="492" t="s">
        <v>335</v>
      </c>
      <c r="B17" s="496"/>
      <c r="C17" s="371"/>
      <c r="D17" s="483" t="s">
        <v>395</v>
      </c>
      <c r="E17" s="486"/>
      <c r="F17" s="486"/>
      <c r="G17" s="486"/>
      <c r="H17" s="486"/>
      <c r="I17" s="486"/>
      <c r="J17" s="486"/>
      <c r="K17" s="486"/>
      <c r="L17" s="486"/>
      <c r="M17" s="486">
        <f t="shared" si="0"/>
        <v>0</v>
      </c>
    </row>
    <row r="18" spans="1:13" ht="12.75">
      <c r="A18" s="492" t="s">
        <v>336</v>
      </c>
      <c r="B18" s="496"/>
      <c r="C18" s="371"/>
      <c r="D18" s="483" t="s">
        <v>396</v>
      </c>
      <c r="E18" s="486"/>
      <c r="F18" s="486"/>
      <c r="G18" s="486"/>
      <c r="H18" s="486"/>
      <c r="I18" s="486"/>
      <c r="J18" s="486"/>
      <c r="K18" s="486"/>
      <c r="L18" s="486"/>
      <c r="M18" s="486">
        <f t="shared" si="0"/>
        <v>0</v>
      </c>
    </row>
    <row r="19" spans="1:13" ht="12.75">
      <c r="A19" s="492" t="s">
        <v>466</v>
      </c>
      <c r="B19" s="496"/>
      <c r="C19" s="371"/>
      <c r="D19" s="483" t="s">
        <v>397</v>
      </c>
      <c r="E19" s="486"/>
      <c r="F19" s="486"/>
      <c r="G19" s="486"/>
      <c r="H19" s="486"/>
      <c r="I19" s="486"/>
      <c r="J19" s="486"/>
      <c r="K19" s="486"/>
      <c r="L19" s="486"/>
      <c r="M19" s="486">
        <f t="shared" si="0"/>
        <v>0</v>
      </c>
    </row>
    <row r="20" spans="1:13" ht="12.75">
      <c r="A20" s="487" t="s">
        <v>512</v>
      </c>
      <c r="B20" s="497"/>
      <c r="C20" s="498" t="s">
        <v>486</v>
      </c>
      <c r="D20" s="499"/>
      <c r="E20" s="486"/>
      <c r="F20" s="486"/>
      <c r="G20" s="486"/>
      <c r="H20" s="486"/>
      <c r="I20" s="486"/>
      <c r="J20" s="500"/>
      <c r="K20" s="491"/>
      <c r="L20" s="491"/>
      <c r="M20" s="486">
        <f t="shared" si="0"/>
        <v>0</v>
      </c>
    </row>
    <row r="21" spans="1:13" ht="26.25" customHeight="1">
      <c r="A21" s="484" t="s">
        <v>513</v>
      </c>
      <c r="B21" s="751" t="s">
        <v>398</v>
      </c>
      <c r="C21" s="752"/>
      <c r="D21" s="753"/>
      <c r="E21" s="486"/>
      <c r="F21" s="486">
        <v>364301.35</v>
      </c>
      <c r="G21" s="486"/>
      <c r="H21" s="486"/>
      <c r="I21" s="486"/>
      <c r="J21" s="486"/>
      <c r="K21" s="486"/>
      <c r="L21" s="486"/>
      <c r="M21" s="486">
        <f t="shared" si="0"/>
        <v>364301.35</v>
      </c>
    </row>
    <row r="22" spans="1:13" ht="27.75" customHeight="1">
      <c r="A22" s="484" t="s">
        <v>514</v>
      </c>
      <c r="B22" s="743" t="s">
        <v>733</v>
      </c>
      <c r="C22" s="744"/>
      <c r="D22" s="745"/>
      <c r="E22" s="51" t="s">
        <v>330</v>
      </c>
      <c r="F22" s="486">
        <v>362466.35</v>
      </c>
      <c r="G22" s="486"/>
      <c r="H22" s="51" t="s">
        <v>330</v>
      </c>
      <c r="I22" s="51"/>
      <c r="J22" s="51" t="s">
        <v>330</v>
      </c>
      <c r="K22" s="51" t="s">
        <v>330</v>
      </c>
      <c r="L22" s="51"/>
      <c r="M22" s="486">
        <f t="shared" si="0"/>
        <v>362466.35</v>
      </c>
    </row>
    <row r="23" spans="1:13" ht="24.75" customHeight="1">
      <c r="A23" s="487" t="s">
        <v>515</v>
      </c>
      <c r="B23" s="485"/>
      <c r="C23" s="746" t="s">
        <v>734</v>
      </c>
      <c r="D23" s="747"/>
      <c r="E23" s="51" t="s">
        <v>330</v>
      </c>
      <c r="F23" s="486"/>
      <c r="G23" s="486"/>
      <c r="H23" s="51" t="s">
        <v>330</v>
      </c>
      <c r="I23" s="51"/>
      <c r="J23" s="51" t="s">
        <v>330</v>
      </c>
      <c r="K23" s="51" t="s">
        <v>330</v>
      </c>
      <c r="L23" s="51"/>
      <c r="M23" s="486">
        <f t="shared" si="0"/>
        <v>0</v>
      </c>
    </row>
    <row r="24" spans="1:13" ht="26.25" customHeight="1">
      <c r="A24" s="487" t="s">
        <v>516</v>
      </c>
      <c r="B24" s="488"/>
      <c r="C24" s="725" t="s">
        <v>735</v>
      </c>
      <c r="D24" s="742"/>
      <c r="E24" s="51" t="s">
        <v>330</v>
      </c>
      <c r="F24" s="501">
        <v>-1835</v>
      </c>
      <c r="G24" s="500"/>
      <c r="H24" s="51" t="s">
        <v>330</v>
      </c>
      <c r="I24" s="502"/>
      <c r="J24" s="51" t="s">
        <v>330</v>
      </c>
      <c r="K24" s="51" t="s">
        <v>330</v>
      </c>
      <c r="L24" s="51"/>
      <c r="M24" s="486">
        <f t="shared" si="0"/>
        <v>-1835</v>
      </c>
    </row>
    <row r="25" spans="1:13" ht="27" customHeight="1">
      <c r="A25" s="487" t="s">
        <v>517</v>
      </c>
      <c r="B25" s="488"/>
      <c r="C25" s="725" t="s">
        <v>736</v>
      </c>
      <c r="D25" s="726"/>
      <c r="E25" s="51" t="s">
        <v>330</v>
      </c>
      <c r="F25" s="500"/>
      <c r="G25" s="500"/>
      <c r="H25" s="51" t="s">
        <v>330</v>
      </c>
      <c r="I25" s="502"/>
      <c r="J25" s="51" t="s">
        <v>330</v>
      </c>
      <c r="K25" s="51" t="s">
        <v>330</v>
      </c>
      <c r="L25" s="51"/>
      <c r="M25" s="486">
        <f t="shared" si="0"/>
        <v>0</v>
      </c>
    </row>
    <row r="26" spans="1:13" ht="12.75">
      <c r="A26" s="492" t="s">
        <v>403</v>
      </c>
      <c r="B26" s="493"/>
      <c r="C26" s="503"/>
      <c r="D26" s="374" t="s">
        <v>395</v>
      </c>
      <c r="E26" s="10" t="s">
        <v>330</v>
      </c>
      <c r="F26" s="504"/>
      <c r="G26" s="504"/>
      <c r="H26" s="10" t="s">
        <v>330</v>
      </c>
      <c r="I26" s="505"/>
      <c r="J26" s="10" t="s">
        <v>330</v>
      </c>
      <c r="K26" s="10" t="s">
        <v>330</v>
      </c>
      <c r="L26" s="10"/>
      <c r="M26" s="486">
        <f t="shared" si="0"/>
        <v>0</v>
      </c>
    </row>
    <row r="27" spans="1:13" ht="12.75">
      <c r="A27" s="492" t="s">
        <v>404</v>
      </c>
      <c r="B27" s="493"/>
      <c r="C27" s="503"/>
      <c r="D27" s="374" t="s">
        <v>396</v>
      </c>
      <c r="E27" s="10" t="s">
        <v>330</v>
      </c>
      <c r="F27" s="504"/>
      <c r="G27" s="504"/>
      <c r="H27" s="10" t="s">
        <v>330</v>
      </c>
      <c r="I27" s="505"/>
      <c r="J27" s="10" t="s">
        <v>330</v>
      </c>
      <c r="K27" s="10" t="s">
        <v>330</v>
      </c>
      <c r="L27" s="10"/>
      <c r="M27" s="486">
        <f t="shared" si="0"/>
        <v>0</v>
      </c>
    </row>
    <row r="28" spans="1:13" ht="12.75">
      <c r="A28" s="492" t="s">
        <v>405</v>
      </c>
      <c r="B28" s="493"/>
      <c r="C28" s="503"/>
      <c r="D28" s="374" t="s">
        <v>397</v>
      </c>
      <c r="E28" s="10" t="s">
        <v>330</v>
      </c>
      <c r="F28" s="504"/>
      <c r="G28" s="504"/>
      <c r="H28" s="10" t="s">
        <v>330</v>
      </c>
      <c r="I28" s="505"/>
      <c r="J28" s="10" t="s">
        <v>330</v>
      </c>
      <c r="K28" s="10" t="s">
        <v>330</v>
      </c>
      <c r="L28" s="10"/>
      <c r="M28" s="486">
        <f t="shared" si="0"/>
        <v>0</v>
      </c>
    </row>
    <row r="29" spans="1:13" ht="12.75">
      <c r="A29" s="190" t="s">
        <v>518</v>
      </c>
      <c r="B29" s="496"/>
      <c r="C29" s="506" t="s">
        <v>486</v>
      </c>
      <c r="D29" s="483"/>
      <c r="E29" s="51" t="s">
        <v>330</v>
      </c>
      <c r="F29" s="507"/>
      <c r="G29" s="507"/>
      <c r="H29" s="51" t="s">
        <v>330</v>
      </c>
      <c r="I29" s="508"/>
      <c r="J29" s="51" t="s">
        <v>330</v>
      </c>
      <c r="K29" s="51" t="s">
        <v>330</v>
      </c>
      <c r="L29" s="51"/>
      <c r="M29" s="486">
        <f t="shared" si="0"/>
        <v>0</v>
      </c>
    </row>
    <row r="30" spans="1:13" ht="24" customHeight="1">
      <c r="A30" s="484" t="s">
        <v>519</v>
      </c>
      <c r="B30" s="727" t="s">
        <v>737</v>
      </c>
      <c r="C30" s="728"/>
      <c r="D30" s="729"/>
      <c r="E30" s="51" t="s">
        <v>330</v>
      </c>
      <c r="F30" s="486">
        <v>364301.35</v>
      </c>
      <c r="G30" s="486"/>
      <c r="H30" s="51" t="s">
        <v>330</v>
      </c>
      <c r="I30" s="51"/>
      <c r="J30" s="51" t="s">
        <v>330</v>
      </c>
      <c r="K30" s="51" t="s">
        <v>330</v>
      </c>
      <c r="L30" s="51"/>
      <c r="M30" s="486">
        <f t="shared" si="0"/>
        <v>364301.35</v>
      </c>
    </row>
    <row r="31" spans="1:13" ht="24" customHeight="1">
      <c r="A31" s="487" t="s">
        <v>520</v>
      </c>
      <c r="B31" s="743" t="s">
        <v>407</v>
      </c>
      <c r="C31" s="744"/>
      <c r="D31" s="745"/>
      <c r="E31" s="486"/>
      <c r="F31" s="486"/>
      <c r="G31" s="486"/>
      <c r="H31" s="486"/>
      <c r="I31" s="486"/>
      <c r="J31" s="486"/>
      <c r="K31" s="486"/>
      <c r="L31" s="486"/>
      <c r="M31" s="486">
        <f t="shared" si="0"/>
        <v>0</v>
      </c>
    </row>
    <row r="32" spans="1:13" ht="24" customHeight="1">
      <c r="A32" s="487" t="s">
        <v>521</v>
      </c>
      <c r="B32" s="485"/>
      <c r="C32" s="746" t="s">
        <v>408</v>
      </c>
      <c r="D32" s="747"/>
      <c r="E32" s="486"/>
      <c r="F32" s="486"/>
      <c r="G32" s="486"/>
      <c r="H32" s="486"/>
      <c r="I32" s="486"/>
      <c r="J32" s="486"/>
      <c r="K32" s="486"/>
      <c r="L32" s="486"/>
      <c r="M32" s="486">
        <f t="shared" si="0"/>
        <v>0</v>
      </c>
    </row>
    <row r="33" spans="1:13" ht="30" customHeight="1">
      <c r="A33" s="487" t="s">
        <v>522</v>
      </c>
      <c r="B33" s="488"/>
      <c r="C33" s="748" t="s">
        <v>738</v>
      </c>
      <c r="D33" s="749"/>
      <c r="E33" s="486"/>
      <c r="F33" s="486"/>
      <c r="G33" s="486"/>
      <c r="H33" s="486"/>
      <c r="I33" s="486"/>
      <c r="J33" s="486"/>
      <c r="K33" s="486"/>
      <c r="L33" s="486"/>
      <c r="M33" s="486">
        <f t="shared" si="0"/>
        <v>0</v>
      </c>
    </row>
    <row r="34" spans="1:13" ht="26.25" customHeight="1">
      <c r="A34" s="487" t="s">
        <v>523</v>
      </c>
      <c r="B34" s="488"/>
      <c r="C34" s="725" t="s">
        <v>410</v>
      </c>
      <c r="D34" s="726"/>
      <c r="E34" s="486"/>
      <c r="F34" s="486"/>
      <c r="G34" s="486"/>
      <c r="H34" s="486"/>
      <c r="I34" s="486"/>
      <c r="J34" s="486"/>
      <c r="K34" s="486"/>
      <c r="L34" s="486"/>
      <c r="M34" s="486">
        <f t="shared" si="0"/>
        <v>0</v>
      </c>
    </row>
    <row r="35" spans="1:13" ht="21" customHeight="1">
      <c r="A35" s="484" t="s">
        <v>525</v>
      </c>
      <c r="B35" s="488"/>
      <c r="C35" s="725" t="s">
        <v>739</v>
      </c>
      <c r="D35" s="726"/>
      <c r="E35" s="486"/>
      <c r="F35" s="486"/>
      <c r="G35" s="486"/>
      <c r="H35" s="486"/>
      <c r="I35" s="486"/>
      <c r="J35" s="486"/>
      <c r="K35" s="486"/>
      <c r="L35" s="486"/>
      <c r="M35" s="486">
        <f t="shared" si="0"/>
        <v>0</v>
      </c>
    </row>
    <row r="36" spans="1:13" ht="12.75">
      <c r="A36" s="492" t="s">
        <v>412</v>
      </c>
      <c r="B36" s="493"/>
      <c r="C36" s="503"/>
      <c r="D36" s="374" t="s">
        <v>395</v>
      </c>
      <c r="E36" s="486"/>
      <c r="F36" s="486"/>
      <c r="G36" s="486"/>
      <c r="H36" s="486"/>
      <c r="I36" s="486"/>
      <c r="J36" s="486"/>
      <c r="K36" s="486"/>
      <c r="L36" s="486"/>
      <c r="M36" s="486">
        <f t="shared" si="0"/>
        <v>0</v>
      </c>
    </row>
    <row r="37" spans="1:13" ht="12.75">
      <c r="A37" s="492" t="s">
        <v>413</v>
      </c>
      <c r="B37" s="493"/>
      <c r="C37" s="503"/>
      <c r="D37" s="374" t="s">
        <v>396</v>
      </c>
      <c r="E37" s="486"/>
      <c r="F37" s="486"/>
      <c r="G37" s="486"/>
      <c r="H37" s="486"/>
      <c r="I37" s="486"/>
      <c r="J37" s="486"/>
      <c r="K37" s="486"/>
      <c r="L37" s="486"/>
      <c r="M37" s="486">
        <f t="shared" si="0"/>
        <v>0</v>
      </c>
    </row>
    <row r="38" spans="1:13" ht="12.75">
      <c r="A38" s="492" t="s">
        <v>414</v>
      </c>
      <c r="B38" s="493"/>
      <c r="C38" s="503"/>
      <c r="D38" s="374" t="s">
        <v>397</v>
      </c>
      <c r="E38" s="486"/>
      <c r="F38" s="486"/>
      <c r="G38" s="486"/>
      <c r="H38" s="486"/>
      <c r="I38" s="486"/>
      <c r="J38" s="486"/>
      <c r="K38" s="486"/>
      <c r="L38" s="486"/>
      <c r="M38" s="486">
        <f t="shared" si="0"/>
        <v>0</v>
      </c>
    </row>
    <row r="39" spans="1:13" ht="12.75">
      <c r="A39" s="487" t="s">
        <v>526</v>
      </c>
      <c r="B39" s="488"/>
      <c r="C39" s="509" t="s">
        <v>486</v>
      </c>
      <c r="D39" s="489"/>
      <c r="E39" s="486"/>
      <c r="F39" s="486"/>
      <c r="G39" s="486"/>
      <c r="H39" s="486"/>
      <c r="I39" s="486"/>
      <c r="J39" s="486"/>
      <c r="K39" s="486"/>
      <c r="L39" s="486"/>
      <c r="M39" s="486">
        <f t="shared" si="0"/>
        <v>0</v>
      </c>
    </row>
    <row r="40" spans="1:13" ht="25.5" customHeight="1">
      <c r="A40" s="484" t="s">
        <v>527</v>
      </c>
      <c r="B40" s="727" t="s">
        <v>740</v>
      </c>
      <c r="C40" s="728"/>
      <c r="D40" s="729"/>
      <c r="E40" s="486"/>
      <c r="F40" s="486"/>
      <c r="G40" s="486"/>
      <c r="H40" s="486"/>
      <c r="I40" s="486"/>
      <c r="J40" s="486"/>
      <c r="K40" s="486"/>
      <c r="L40" s="486"/>
      <c r="M40" s="486">
        <f t="shared" si="0"/>
        <v>0</v>
      </c>
    </row>
    <row r="41" spans="1:13" ht="29.25" customHeight="1">
      <c r="A41" s="484" t="s">
        <v>528</v>
      </c>
      <c r="B41" s="730" t="s">
        <v>741</v>
      </c>
      <c r="C41" s="731"/>
      <c r="D41" s="732"/>
      <c r="E41" s="486"/>
      <c r="F41" s="486">
        <f>SUM(F21-F30-F40)</f>
        <v>0</v>
      </c>
      <c r="G41" s="486"/>
      <c r="H41" s="486"/>
      <c r="I41" s="486"/>
      <c r="J41" s="486"/>
      <c r="K41" s="486"/>
      <c r="L41" s="486"/>
      <c r="M41" s="486">
        <v>0</v>
      </c>
    </row>
    <row r="42" spans="1:13" ht="29.25" customHeight="1">
      <c r="A42" s="484" t="s">
        <v>529</v>
      </c>
      <c r="B42" s="727" t="s">
        <v>742</v>
      </c>
      <c r="C42" s="728"/>
      <c r="D42" s="729"/>
      <c r="E42" s="486"/>
      <c r="F42" s="486">
        <f>SUM(F12-F22-F31)</f>
        <v>1835</v>
      </c>
      <c r="G42" s="486"/>
      <c r="H42" s="486"/>
      <c r="I42" s="486"/>
      <c r="J42" s="486"/>
      <c r="K42" s="486"/>
      <c r="L42" s="486"/>
      <c r="M42" s="486">
        <v>1835</v>
      </c>
    </row>
  </sheetData>
  <sheetProtection/>
  <mergeCells count="30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25:D25"/>
    <mergeCell ref="B30:D30"/>
    <mergeCell ref="B31:D31"/>
    <mergeCell ref="C32:D32"/>
    <mergeCell ref="C33:D33"/>
    <mergeCell ref="M9:M10"/>
    <mergeCell ref="B12:D12"/>
    <mergeCell ref="B21:D21"/>
    <mergeCell ref="B22:D22"/>
    <mergeCell ref="C23:D23"/>
    <mergeCell ref="C34:D34"/>
    <mergeCell ref="C35:D35"/>
    <mergeCell ref="B40:D40"/>
    <mergeCell ref="B41:D41"/>
    <mergeCell ref="B42:D42"/>
    <mergeCell ref="B13:D13"/>
    <mergeCell ref="B14:D14"/>
    <mergeCell ref="B15:D15"/>
    <mergeCell ref="B16:D16"/>
    <mergeCell ref="C24:D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1">
      <selection activeCell="L6" sqref="L6"/>
    </sheetView>
  </sheetViews>
  <sheetFormatPr defaultColWidth="9.140625" defaultRowHeight="12.75"/>
  <cols>
    <col min="1" max="1" width="11.8515625" style="2" customWidth="1"/>
    <col min="2" max="2" width="1.8515625" style="2" customWidth="1"/>
    <col min="3" max="3" width="34.8515625" style="2" customWidth="1"/>
    <col min="4" max="4" width="10.421875" style="2" customWidth="1"/>
    <col min="5" max="5" width="9.7109375" style="2" customWidth="1"/>
    <col min="6" max="6" width="12.8515625" style="2" customWidth="1"/>
    <col min="7" max="8" width="9.7109375" style="2" customWidth="1"/>
    <col min="9" max="9" width="12.8515625" style="2" customWidth="1"/>
    <col min="10" max="16384" width="9.140625" style="2" customWidth="1"/>
  </cols>
  <sheetData>
    <row r="1" ht="12.75">
      <c r="F1" s="376"/>
    </row>
    <row r="2" spans="6:9" ht="12.75">
      <c r="F2" s="768" t="s">
        <v>10</v>
      </c>
      <c r="G2" s="768"/>
      <c r="H2" s="768"/>
      <c r="I2" s="768"/>
    </row>
    <row r="3" spans="2:6" ht="12.75">
      <c r="B3" s="33"/>
      <c r="F3" s="2" t="s">
        <v>535</v>
      </c>
    </row>
    <row r="5" spans="1:9" ht="32.25" customHeight="1">
      <c r="A5" s="701" t="s">
        <v>89</v>
      </c>
      <c r="B5" s="701"/>
      <c r="C5" s="701"/>
      <c r="D5" s="701"/>
      <c r="E5" s="701"/>
      <c r="F5" s="701"/>
      <c r="G5" s="701"/>
      <c r="H5" s="701"/>
      <c r="I5" s="701"/>
    </row>
    <row r="6" spans="1:9" ht="12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spans="1:9" ht="31.5" customHeight="1">
      <c r="A7" s="701" t="s">
        <v>90</v>
      </c>
      <c r="B7" s="701"/>
      <c r="C7" s="701"/>
      <c r="D7" s="701"/>
      <c r="E7" s="701"/>
      <c r="F7" s="701"/>
      <c r="G7" s="701"/>
      <c r="H7" s="701"/>
      <c r="I7" s="701"/>
    </row>
    <row r="9" spans="1:9" ht="25.5" customHeight="1">
      <c r="A9" s="769" t="s">
        <v>505</v>
      </c>
      <c r="B9" s="770" t="s">
        <v>340</v>
      </c>
      <c r="C9" s="771"/>
      <c r="D9" s="769" t="s">
        <v>543</v>
      </c>
      <c r="E9" s="769"/>
      <c r="F9" s="769"/>
      <c r="G9" s="769" t="s">
        <v>544</v>
      </c>
      <c r="H9" s="769"/>
      <c r="I9" s="769"/>
    </row>
    <row r="10" spans="1:9" ht="78.75">
      <c r="A10" s="769"/>
      <c r="B10" s="772"/>
      <c r="C10" s="773"/>
      <c r="D10" s="10" t="s">
        <v>14</v>
      </c>
      <c r="E10" s="10" t="s">
        <v>15</v>
      </c>
      <c r="F10" s="10" t="s">
        <v>16</v>
      </c>
      <c r="G10" s="10" t="s">
        <v>14</v>
      </c>
      <c r="H10" s="10" t="s">
        <v>15</v>
      </c>
      <c r="I10" s="10" t="s">
        <v>16</v>
      </c>
    </row>
    <row r="11" spans="1:9" ht="12.75">
      <c r="A11" s="10">
        <v>1</v>
      </c>
      <c r="B11" s="766">
        <v>2</v>
      </c>
      <c r="C11" s="767"/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</row>
    <row r="12" spans="1:9" ht="25.5" customHeight="1">
      <c r="A12" s="5" t="s">
        <v>506</v>
      </c>
      <c r="B12" s="697" t="s">
        <v>17</v>
      </c>
      <c r="C12" s="765"/>
      <c r="D12" s="10">
        <v>51404.44</v>
      </c>
      <c r="E12" s="10">
        <v>51297.44</v>
      </c>
      <c r="F12" s="10"/>
      <c r="G12" s="10">
        <v>47222.77</v>
      </c>
      <c r="H12" s="10">
        <v>47222.77</v>
      </c>
      <c r="I12" s="10"/>
    </row>
    <row r="13" spans="1:9" ht="15" customHeight="1">
      <c r="A13" s="10" t="s">
        <v>18</v>
      </c>
      <c r="B13" s="774" t="s">
        <v>19</v>
      </c>
      <c r="C13" s="775"/>
      <c r="D13" s="10"/>
      <c r="E13" s="10"/>
      <c r="F13" s="10"/>
      <c r="G13" s="10"/>
      <c r="H13" s="10"/>
      <c r="I13" s="10"/>
    </row>
    <row r="14" spans="1:9" ht="12.75" customHeight="1">
      <c r="A14" s="10" t="s">
        <v>332</v>
      </c>
      <c r="B14" s="546" t="s">
        <v>20</v>
      </c>
      <c r="C14" s="706"/>
      <c r="D14" s="112"/>
      <c r="E14" s="112"/>
      <c r="F14" s="112"/>
      <c r="G14" s="112"/>
      <c r="H14" s="112"/>
      <c r="I14" s="112"/>
    </row>
    <row r="15" spans="1:9" ht="12.75" customHeight="1">
      <c r="A15" s="10" t="s">
        <v>21</v>
      </c>
      <c r="B15" s="18"/>
      <c r="C15" s="377" t="s">
        <v>22</v>
      </c>
      <c r="D15" s="9"/>
      <c r="E15" s="9"/>
      <c r="F15" s="9"/>
      <c r="G15" s="9"/>
      <c r="H15" s="9"/>
      <c r="I15" s="9"/>
    </row>
    <row r="16" spans="1:9" ht="12.75" customHeight="1">
      <c r="A16" s="10" t="s">
        <v>23</v>
      </c>
      <c r="B16" s="18"/>
      <c r="C16" s="377" t="s">
        <v>24</v>
      </c>
      <c r="D16" s="9"/>
      <c r="E16" s="9"/>
      <c r="F16" s="9"/>
      <c r="G16" s="9"/>
      <c r="H16" s="9"/>
      <c r="I16" s="9"/>
    </row>
    <row r="17" spans="1:9" ht="25.5" customHeight="1">
      <c r="A17" s="10" t="s">
        <v>295</v>
      </c>
      <c r="B17" s="546" t="s">
        <v>25</v>
      </c>
      <c r="C17" s="706"/>
      <c r="D17" s="9">
        <v>161.74</v>
      </c>
      <c r="E17" s="9">
        <v>161.74</v>
      </c>
      <c r="F17" s="112"/>
      <c r="G17" s="9">
        <v>57.71</v>
      </c>
      <c r="H17" s="9">
        <v>57.71</v>
      </c>
      <c r="I17" s="112"/>
    </row>
    <row r="18" spans="1:9" ht="12.75" customHeight="1">
      <c r="A18" s="10" t="s">
        <v>26</v>
      </c>
      <c r="B18" s="18"/>
      <c r="C18" s="377" t="s">
        <v>27</v>
      </c>
      <c r="D18" s="9"/>
      <c r="E18" s="9"/>
      <c r="F18" s="9"/>
      <c r="G18" s="9"/>
      <c r="H18" s="9"/>
      <c r="I18" s="9"/>
    </row>
    <row r="19" spans="1:9" ht="12.75" customHeight="1">
      <c r="A19" s="10" t="s">
        <v>28</v>
      </c>
      <c r="B19" s="18"/>
      <c r="C19" s="377" t="s">
        <v>29</v>
      </c>
      <c r="D19" s="9"/>
      <c r="E19" s="9"/>
      <c r="F19" s="9"/>
      <c r="G19" s="9"/>
      <c r="H19" s="9"/>
      <c r="I19" s="9"/>
    </row>
    <row r="20" spans="1:9" ht="12.75" customHeight="1">
      <c r="A20" s="10" t="s">
        <v>30</v>
      </c>
      <c r="B20" s="18"/>
      <c r="C20" s="377" t="s">
        <v>31</v>
      </c>
      <c r="D20" s="9">
        <v>161.74</v>
      </c>
      <c r="E20" s="9">
        <v>161.74</v>
      </c>
      <c r="F20" s="9"/>
      <c r="G20" s="9">
        <v>57.71</v>
      </c>
      <c r="H20" s="9">
        <v>57.71</v>
      </c>
      <c r="I20" s="9"/>
    </row>
    <row r="21" spans="1:9" ht="12.75" customHeight="1">
      <c r="A21" s="10" t="s">
        <v>32</v>
      </c>
      <c r="B21" s="18"/>
      <c r="C21" s="377" t="s">
        <v>33</v>
      </c>
      <c r="D21" s="9"/>
      <c r="E21" s="9"/>
      <c r="F21" s="9"/>
      <c r="G21" s="9"/>
      <c r="H21" s="9"/>
      <c r="I21" s="9"/>
    </row>
    <row r="22" spans="1:9" ht="12.75" customHeight="1">
      <c r="A22" s="10" t="s">
        <v>34</v>
      </c>
      <c r="B22" s="18"/>
      <c r="C22" s="377" t="s">
        <v>369</v>
      </c>
      <c r="D22" s="9"/>
      <c r="E22" s="9"/>
      <c r="F22" s="9"/>
      <c r="G22" s="9"/>
      <c r="H22" s="9"/>
      <c r="I22" s="9"/>
    </row>
    <row r="23" spans="1:9" ht="25.5" customHeight="1">
      <c r="A23" s="10" t="s">
        <v>431</v>
      </c>
      <c r="B23" s="546" t="s">
        <v>35</v>
      </c>
      <c r="C23" s="706"/>
      <c r="D23" s="9"/>
      <c r="E23" s="9"/>
      <c r="F23" s="112"/>
      <c r="G23" s="112"/>
      <c r="H23" s="112"/>
      <c r="I23" s="112"/>
    </row>
    <row r="24" spans="1:9" ht="12.75" customHeight="1">
      <c r="A24" s="10" t="s">
        <v>433</v>
      </c>
      <c r="B24" s="546" t="s">
        <v>572</v>
      </c>
      <c r="C24" s="706"/>
      <c r="D24" s="9">
        <v>51242.7</v>
      </c>
      <c r="E24" s="9">
        <v>51242.7</v>
      </c>
      <c r="F24" s="112"/>
      <c r="G24" s="9">
        <v>47165.06</v>
      </c>
      <c r="H24" s="9">
        <v>47165.06</v>
      </c>
      <c r="I24" s="112"/>
    </row>
    <row r="25" spans="1:9" ht="12.75" customHeight="1">
      <c r="A25" s="10" t="s">
        <v>36</v>
      </c>
      <c r="B25" s="18"/>
      <c r="C25" s="377" t="s">
        <v>37</v>
      </c>
      <c r="D25" s="9">
        <v>51242.7</v>
      </c>
      <c r="E25" s="9">
        <v>51242.7</v>
      </c>
      <c r="F25" s="9"/>
      <c r="G25" s="9">
        <v>47165.06</v>
      </c>
      <c r="H25" s="9">
        <v>47165.06</v>
      </c>
      <c r="I25" s="9"/>
    </row>
    <row r="26" spans="1:9" ht="12.75" customHeight="1">
      <c r="A26" s="10" t="s">
        <v>38</v>
      </c>
      <c r="B26" s="18"/>
      <c r="C26" s="377" t="s">
        <v>369</v>
      </c>
      <c r="D26" s="9"/>
      <c r="E26" s="9"/>
      <c r="F26" s="9"/>
      <c r="G26" s="9"/>
      <c r="H26" s="9"/>
      <c r="I26" s="9"/>
    </row>
    <row r="27" spans="1:9" ht="12.75" customHeight="1">
      <c r="A27" s="10" t="s">
        <v>434</v>
      </c>
      <c r="B27" s="546" t="s">
        <v>574</v>
      </c>
      <c r="C27" s="706"/>
      <c r="D27" s="9"/>
      <c r="E27" s="9"/>
      <c r="F27" s="112"/>
      <c r="G27" s="112"/>
      <c r="H27" s="112"/>
      <c r="I27" s="112"/>
    </row>
    <row r="28" spans="1:9" ht="38.25" customHeight="1">
      <c r="A28" s="5" t="s">
        <v>508</v>
      </c>
      <c r="B28" s="697" t="s">
        <v>91</v>
      </c>
      <c r="C28" s="698"/>
      <c r="D28" s="112"/>
      <c r="E28" s="112"/>
      <c r="F28" s="112"/>
      <c r="G28" s="112"/>
      <c r="H28" s="112"/>
      <c r="I28" s="112"/>
    </row>
    <row r="29" spans="1:9" ht="25.5" customHeight="1">
      <c r="A29" s="5" t="s">
        <v>510</v>
      </c>
      <c r="B29" s="712" t="s">
        <v>92</v>
      </c>
      <c r="C29" s="712"/>
      <c r="D29" s="112">
        <v>51404.44</v>
      </c>
      <c r="E29" s="112">
        <v>51297.44</v>
      </c>
      <c r="F29" s="112"/>
      <c r="G29" s="112">
        <v>47222.77</v>
      </c>
      <c r="H29" s="112">
        <v>47222.77</v>
      </c>
      <c r="I29" s="112"/>
    </row>
    <row r="30" spans="1:9" ht="12.75" customHeight="1">
      <c r="A30" s="378"/>
      <c r="B30" s="31"/>
      <c r="C30" s="31"/>
      <c r="D30" s="379"/>
      <c r="E30" s="379"/>
      <c r="F30" s="379"/>
      <c r="G30" s="379"/>
      <c r="H30" s="379"/>
      <c r="I30" s="379"/>
    </row>
    <row r="31" spans="3:8" ht="12.75">
      <c r="C31" s="776" t="s">
        <v>339</v>
      </c>
      <c r="D31" s="776"/>
      <c r="E31" s="776"/>
      <c r="F31" s="776"/>
      <c r="G31" s="776"/>
      <c r="H31" s="776"/>
    </row>
  </sheetData>
  <sheetProtection/>
  <mergeCells count="18"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view="pageBreakPreview" zoomScaleSheetLayoutView="100" zoomScalePageLayoutView="0" workbookViewId="0" topLeftCell="A13">
      <selection activeCell="H33" sqref="H33"/>
    </sheetView>
  </sheetViews>
  <sheetFormatPr defaultColWidth="9.140625" defaultRowHeight="12.75"/>
  <cols>
    <col min="1" max="1" width="5.140625" style="132" customWidth="1"/>
    <col min="2" max="2" width="1.421875" style="132" customWidth="1"/>
    <col min="3" max="3" width="35.421875" style="132" customWidth="1"/>
    <col min="4" max="7" width="12.421875" style="132" customWidth="1"/>
    <col min="8" max="16384" width="9.140625" style="132" customWidth="1"/>
  </cols>
  <sheetData>
    <row r="1" ht="12.75">
      <c r="D1" s="102"/>
    </row>
    <row r="2" spans="1:7" ht="12.75">
      <c r="A2" s="2"/>
      <c r="B2" s="2"/>
      <c r="C2" s="2"/>
      <c r="D2" s="768" t="s">
        <v>10</v>
      </c>
      <c r="E2" s="768"/>
      <c r="F2" s="768"/>
      <c r="G2" s="768"/>
    </row>
    <row r="3" spans="1:7" ht="12.75">
      <c r="A3" s="2"/>
      <c r="B3" s="33"/>
      <c r="C3" s="2"/>
      <c r="D3" s="33" t="s">
        <v>531</v>
      </c>
      <c r="E3" s="33"/>
      <c r="F3" s="33"/>
      <c r="G3" s="380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701" t="s">
        <v>39</v>
      </c>
      <c r="B5" s="701"/>
      <c r="C5" s="701"/>
      <c r="D5" s="701"/>
      <c r="E5" s="701"/>
      <c r="F5" s="701"/>
      <c r="G5" s="701"/>
    </row>
    <row r="6" spans="1:7" ht="12.75">
      <c r="A6" s="2"/>
      <c r="B6" s="2"/>
      <c r="C6" s="2"/>
      <c r="D6" s="2"/>
      <c r="E6" s="2"/>
      <c r="F6" s="2"/>
      <c r="G6" s="2"/>
    </row>
    <row r="7" spans="1:7" ht="15">
      <c r="A7" s="783" t="s">
        <v>40</v>
      </c>
      <c r="B7" s="783"/>
      <c r="C7" s="783"/>
      <c r="D7" s="783"/>
      <c r="E7" s="783"/>
      <c r="F7" s="783"/>
      <c r="G7" s="783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784" t="s">
        <v>505</v>
      </c>
      <c r="B9" s="785" t="s">
        <v>340</v>
      </c>
      <c r="C9" s="786"/>
      <c r="D9" s="784" t="s">
        <v>543</v>
      </c>
      <c r="E9" s="784"/>
      <c r="F9" s="784" t="s">
        <v>544</v>
      </c>
      <c r="G9" s="784"/>
    </row>
    <row r="10" spans="1:7" ht="26.25">
      <c r="A10" s="784"/>
      <c r="B10" s="787"/>
      <c r="C10" s="788"/>
      <c r="D10" s="382" t="s">
        <v>14</v>
      </c>
      <c r="E10" s="382" t="s">
        <v>41</v>
      </c>
      <c r="F10" s="382" t="s">
        <v>14</v>
      </c>
      <c r="G10" s="382" t="s">
        <v>41</v>
      </c>
    </row>
    <row r="11" spans="1:7" ht="12.75">
      <c r="A11" s="382">
        <v>1</v>
      </c>
      <c r="B11" s="777">
        <v>2</v>
      </c>
      <c r="C11" s="778"/>
      <c r="D11" s="382">
        <v>3</v>
      </c>
      <c r="E11" s="382">
        <v>4</v>
      </c>
      <c r="F11" s="382">
        <v>5</v>
      </c>
      <c r="G11" s="382">
        <v>6</v>
      </c>
    </row>
    <row r="12" spans="1:7" ht="37.5" customHeight="1">
      <c r="A12" s="381" t="s">
        <v>506</v>
      </c>
      <c r="B12" s="779" t="s">
        <v>42</v>
      </c>
      <c r="C12" s="780"/>
      <c r="D12" s="384"/>
      <c r="E12" s="384"/>
      <c r="F12" s="384"/>
      <c r="G12" s="384"/>
    </row>
    <row r="13" spans="1:7" ht="12.75">
      <c r="A13" s="382" t="s">
        <v>331</v>
      </c>
      <c r="B13" s="383"/>
      <c r="C13" s="385" t="s">
        <v>43</v>
      </c>
      <c r="D13" s="386"/>
      <c r="E13" s="386"/>
      <c r="F13" s="386"/>
      <c r="G13" s="386"/>
    </row>
    <row r="14" spans="1:7" ht="12.75">
      <c r="A14" s="382" t="s">
        <v>332</v>
      </c>
      <c r="B14" s="383"/>
      <c r="C14" s="385" t="s">
        <v>44</v>
      </c>
      <c r="D14" s="386"/>
      <c r="E14" s="386"/>
      <c r="F14" s="386"/>
      <c r="G14" s="386"/>
    </row>
    <row r="15" spans="1:7" ht="12.75">
      <c r="A15" s="382" t="s">
        <v>295</v>
      </c>
      <c r="B15" s="383"/>
      <c r="C15" s="385" t="s">
        <v>45</v>
      </c>
      <c r="D15" s="386"/>
      <c r="E15" s="386"/>
      <c r="F15" s="386"/>
      <c r="G15" s="386"/>
    </row>
    <row r="16" spans="1:7" ht="12.75">
      <c r="A16" s="382" t="s">
        <v>431</v>
      </c>
      <c r="B16" s="383"/>
      <c r="C16" s="385" t="s">
        <v>46</v>
      </c>
      <c r="D16" s="386"/>
      <c r="E16" s="386"/>
      <c r="F16" s="386"/>
      <c r="G16" s="386"/>
    </row>
    <row r="17" spans="1:7" ht="12.75" customHeight="1">
      <c r="A17" s="387" t="s">
        <v>433</v>
      </c>
      <c r="B17" s="383"/>
      <c r="C17" s="385" t="s">
        <v>47</v>
      </c>
      <c r="D17" s="386"/>
      <c r="E17" s="386"/>
      <c r="F17" s="386"/>
      <c r="G17" s="386"/>
    </row>
    <row r="18" spans="1:7" ht="12.75" customHeight="1">
      <c r="A18" s="388" t="s">
        <v>434</v>
      </c>
      <c r="B18" s="383"/>
      <c r="C18" s="385" t="s">
        <v>48</v>
      </c>
      <c r="D18" s="386"/>
      <c r="E18" s="386"/>
      <c r="F18" s="386"/>
      <c r="G18" s="386"/>
    </row>
    <row r="19" spans="1:7" ht="25.5" customHeight="1">
      <c r="A19" s="381" t="s">
        <v>508</v>
      </c>
      <c r="B19" s="779" t="s">
        <v>49</v>
      </c>
      <c r="C19" s="780"/>
      <c r="D19" s="384"/>
      <c r="E19" s="384"/>
      <c r="F19" s="384"/>
      <c r="G19" s="384"/>
    </row>
    <row r="20" spans="1:7" ht="12.75">
      <c r="A20" s="382" t="s">
        <v>50</v>
      </c>
      <c r="B20" s="383"/>
      <c r="C20" s="385" t="s">
        <v>51</v>
      </c>
      <c r="D20" s="386"/>
      <c r="E20" s="386"/>
      <c r="F20" s="386"/>
      <c r="G20" s="386"/>
    </row>
    <row r="21" spans="1:7" ht="12.75">
      <c r="A21" s="382" t="s">
        <v>52</v>
      </c>
      <c r="B21" s="383"/>
      <c r="C21" s="385" t="s">
        <v>44</v>
      </c>
      <c r="D21" s="386"/>
      <c r="E21" s="386"/>
      <c r="F21" s="386"/>
      <c r="G21" s="386"/>
    </row>
    <row r="22" spans="1:7" ht="12.75">
      <c r="A22" s="382" t="s">
        <v>53</v>
      </c>
      <c r="B22" s="383"/>
      <c r="C22" s="385" t="s">
        <v>45</v>
      </c>
      <c r="D22" s="386"/>
      <c r="E22" s="386"/>
      <c r="F22" s="386"/>
      <c r="G22" s="386"/>
    </row>
    <row r="23" spans="1:7" ht="12.75" customHeight="1">
      <c r="A23" s="382" t="s">
        <v>54</v>
      </c>
      <c r="B23" s="383"/>
      <c r="C23" s="385" t="s">
        <v>46</v>
      </c>
      <c r="D23" s="386"/>
      <c r="E23" s="386"/>
      <c r="F23" s="386"/>
      <c r="G23" s="386"/>
    </row>
    <row r="24" spans="1:7" ht="12.75">
      <c r="A24" s="387" t="s">
        <v>464</v>
      </c>
      <c r="B24" s="383"/>
      <c r="C24" s="385" t="s">
        <v>47</v>
      </c>
      <c r="D24" s="386"/>
      <c r="E24" s="386"/>
      <c r="F24" s="386"/>
      <c r="G24" s="386"/>
    </row>
    <row r="25" spans="1:7" ht="12.75">
      <c r="A25" s="388" t="s">
        <v>465</v>
      </c>
      <c r="B25" s="383"/>
      <c r="C25" s="385" t="s">
        <v>48</v>
      </c>
      <c r="D25" s="386"/>
      <c r="E25" s="386"/>
      <c r="F25" s="386"/>
      <c r="G25" s="386"/>
    </row>
    <row r="26" spans="1:7" ht="25.5" customHeight="1">
      <c r="A26" s="381" t="s">
        <v>55</v>
      </c>
      <c r="B26" s="779" t="s">
        <v>56</v>
      </c>
      <c r="C26" s="780"/>
      <c r="D26" s="384"/>
      <c r="E26" s="384"/>
      <c r="F26" s="384"/>
      <c r="G26" s="384"/>
    </row>
    <row r="27" spans="1:7" ht="12.75">
      <c r="A27" s="382" t="s">
        <v>57</v>
      </c>
      <c r="B27" s="383"/>
      <c r="C27" s="385" t="s">
        <v>51</v>
      </c>
      <c r="D27" s="386">
        <v>515.27</v>
      </c>
      <c r="E27" s="386"/>
      <c r="F27" s="386">
        <v>1900.41</v>
      </c>
      <c r="G27" s="386"/>
    </row>
    <row r="28" spans="1:7" ht="12.75">
      <c r="A28" s="382" t="s">
        <v>58</v>
      </c>
      <c r="B28" s="383"/>
      <c r="C28" s="385" t="s">
        <v>44</v>
      </c>
      <c r="D28" s="386"/>
      <c r="E28" s="386"/>
      <c r="F28" s="386"/>
      <c r="G28" s="386"/>
    </row>
    <row r="29" spans="1:7" ht="12.75">
      <c r="A29" s="382" t="s">
        <v>59</v>
      </c>
      <c r="B29" s="383"/>
      <c r="C29" s="389" t="s">
        <v>45</v>
      </c>
      <c r="D29" s="386"/>
      <c r="E29" s="386"/>
      <c r="F29" s="386"/>
      <c r="G29" s="386"/>
    </row>
    <row r="30" spans="1:7" ht="12.75">
      <c r="A30" s="382" t="s">
        <v>60</v>
      </c>
      <c r="B30" s="383"/>
      <c r="C30" s="385" t="s">
        <v>46</v>
      </c>
      <c r="D30" s="386"/>
      <c r="E30" s="386"/>
      <c r="F30" s="386"/>
      <c r="G30" s="386"/>
    </row>
    <row r="31" spans="1:7" ht="12.75" customHeight="1">
      <c r="A31" s="390" t="s">
        <v>468</v>
      </c>
      <c r="B31" s="383"/>
      <c r="C31" s="385" t="s">
        <v>47</v>
      </c>
      <c r="D31" s="386"/>
      <c r="E31" s="386"/>
      <c r="F31" s="386"/>
      <c r="G31" s="386"/>
    </row>
    <row r="32" spans="1:7" ht="12.75" customHeight="1">
      <c r="A32" s="382" t="s">
        <v>61</v>
      </c>
      <c r="B32" s="383"/>
      <c r="C32" s="385" t="s">
        <v>62</v>
      </c>
      <c r="D32" s="386"/>
      <c r="E32" s="386"/>
      <c r="F32" s="386"/>
      <c r="G32" s="386"/>
    </row>
    <row r="33" spans="1:7" ht="12.75">
      <c r="A33" s="382" t="s">
        <v>63</v>
      </c>
      <c r="B33" s="383"/>
      <c r="C33" s="385" t="s">
        <v>64</v>
      </c>
      <c r="D33" s="386"/>
      <c r="E33" s="386"/>
      <c r="F33" s="386"/>
      <c r="G33" s="386"/>
    </row>
    <row r="34" spans="1:7" ht="12.75" customHeight="1">
      <c r="A34" s="391" t="s">
        <v>512</v>
      </c>
      <c r="B34" s="781" t="s">
        <v>65</v>
      </c>
      <c r="C34" s="782"/>
      <c r="D34" s="392">
        <v>515.27</v>
      </c>
      <c r="E34" s="392"/>
      <c r="F34" s="392">
        <v>1900.41</v>
      </c>
      <c r="G34" s="392"/>
    </row>
    <row r="35" spans="1:7" ht="12.75">
      <c r="A35" s="5" t="s">
        <v>66</v>
      </c>
      <c r="B35" s="712" t="s">
        <v>67</v>
      </c>
      <c r="C35" s="712"/>
      <c r="D35" s="112"/>
      <c r="E35" s="112"/>
      <c r="F35" s="112"/>
      <c r="G35" s="112"/>
    </row>
    <row r="36" spans="1:7" ht="12.75">
      <c r="A36" s="378"/>
      <c r="B36" s="31"/>
      <c r="C36" s="31"/>
      <c r="D36" s="379"/>
      <c r="E36" s="379"/>
      <c r="F36" s="379"/>
      <c r="G36" s="379"/>
    </row>
    <row r="37" spans="1:7" ht="12.75">
      <c r="A37" s="378"/>
      <c r="B37" s="31"/>
      <c r="C37" s="31"/>
      <c r="D37" s="393"/>
      <c r="E37" s="393"/>
      <c r="F37" s="379"/>
      <c r="G37" s="379"/>
    </row>
    <row r="38" spans="1:7" ht="12.75">
      <c r="A38" s="378"/>
      <c r="B38" s="31"/>
      <c r="C38" s="31"/>
      <c r="D38" s="379"/>
      <c r="E38" s="379"/>
      <c r="F38" s="379"/>
      <c r="G38" s="379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110" zoomScaleSheetLayoutView="110" zoomScalePageLayoutView="0" workbookViewId="0" topLeftCell="A1">
      <selection activeCell="J27" sqref="J27"/>
    </sheetView>
  </sheetViews>
  <sheetFormatPr defaultColWidth="9.140625" defaultRowHeight="12.75"/>
  <cols>
    <col min="1" max="1" width="5.00390625" style="397" customWidth="1"/>
    <col min="2" max="2" width="1.57421875" style="397" customWidth="1"/>
    <col min="3" max="3" width="37.140625" style="397" customWidth="1"/>
    <col min="4" max="4" width="9.28125" style="397" customWidth="1"/>
    <col min="5" max="5" width="10.8515625" style="397" customWidth="1"/>
    <col min="6" max="6" width="16.140625" style="397" customWidth="1"/>
    <col min="7" max="7" width="8.421875" style="397" customWidth="1"/>
    <col min="8" max="8" width="10.28125" style="397" bestFit="1" customWidth="1"/>
    <col min="9" max="9" width="16.57421875" style="397" customWidth="1"/>
    <col min="10" max="16384" width="9.140625" style="397" customWidth="1"/>
  </cols>
  <sheetData>
    <row r="1" ht="13.5">
      <c r="F1" s="376"/>
    </row>
    <row r="2" spans="6:9" ht="12.75" customHeight="1">
      <c r="F2" s="33" t="s">
        <v>10</v>
      </c>
      <c r="H2" s="33"/>
      <c r="I2" s="33"/>
    </row>
    <row r="3" spans="2:9" ht="13.5">
      <c r="B3" s="398"/>
      <c r="F3" s="33" t="s">
        <v>536</v>
      </c>
      <c r="H3" s="375"/>
      <c r="I3" s="394"/>
    </row>
    <row r="4" spans="1:9" s="399" customFormat="1" ht="33.75" customHeight="1">
      <c r="A4" s="677" t="s">
        <v>68</v>
      </c>
      <c r="B4" s="677"/>
      <c r="C4" s="677"/>
      <c r="D4" s="677"/>
      <c r="E4" s="677"/>
      <c r="F4" s="677"/>
      <c r="G4" s="677"/>
      <c r="H4" s="677"/>
      <c r="I4" s="677"/>
    </row>
    <row r="5" spans="1:9" ht="18" customHeight="1">
      <c r="A5" s="678" t="s">
        <v>69</v>
      </c>
      <c r="B5" s="678"/>
      <c r="C5" s="678"/>
      <c r="D5" s="678"/>
      <c r="E5" s="678"/>
      <c r="F5" s="678"/>
      <c r="G5" s="678"/>
      <c r="H5" s="678"/>
      <c r="I5" s="678"/>
    </row>
    <row r="7" spans="1:9" ht="25.5" customHeight="1">
      <c r="A7" s="793" t="s">
        <v>505</v>
      </c>
      <c r="B7" s="679" t="s">
        <v>340</v>
      </c>
      <c r="C7" s="680"/>
      <c r="D7" s="793" t="s">
        <v>543</v>
      </c>
      <c r="E7" s="793"/>
      <c r="F7" s="793"/>
      <c r="G7" s="793" t="s">
        <v>544</v>
      </c>
      <c r="H7" s="793"/>
      <c r="I7" s="793"/>
    </row>
    <row r="8" spans="1:9" ht="82.5">
      <c r="A8" s="793"/>
      <c r="B8" s="794"/>
      <c r="C8" s="795"/>
      <c r="D8" s="153" t="s">
        <v>14</v>
      </c>
      <c r="E8" s="153" t="s">
        <v>70</v>
      </c>
      <c r="F8" s="153" t="s">
        <v>71</v>
      </c>
      <c r="G8" s="153" t="s">
        <v>14</v>
      </c>
      <c r="H8" s="153" t="s">
        <v>70</v>
      </c>
      <c r="I8" s="153" t="s">
        <v>71</v>
      </c>
    </row>
    <row r="9" spans="1:9" ht="13.5">
      <c r="A9" s="153">
        <v>1</v>
      </c>
      <c r="B9" s="684">
        <v>2</v>
      </c>
      <c r="C9" s="685"/>
      <c r="D9" s="153">
        <v>3</v>
      </c>
      <c r="E9" s="153">
        <v>4</v>
      </c>
      <c r="F9" s="153">
        <v>5</v>
      </c>
      <c r="G9" s="153">
        <v>6</v>
      </c>
      <c r="H9" s="153">
        <v>7</v>
      </c>
      <c r="I9" s="153">
        <v>8</v>
      </c>
    </row>
    <row r="10" spans="1:9" ht="25.5" customHeight="1">
      <c r="A10" s="152" t="s">
        <v>506</v>
      </c>
      <c r="B10" s="789" t="s">
        <v>601</v>
      </c>
      <c r="C10" s="791"/>
      <c r="D10" s="156"/>
      <c r="E10" s="156"/>
      <c r="F10" s="156"/>
      <c r="G10" s="156"/>
      <c r="H10" s="156"/>
      <c r="I10" s="156"/>
    </row>
    <row r="11" spans="1:9" ht="12.75" customHeight="1">
      <c r="A11" s="152" t="s">
        <v>508</v>
      </c>
      <c r="B11" s="789" t="s">
        <v>610</v>
      </c>
      <c r="C11" s="791"/>
      <c r="D11" s="159">
        <v>4287.17</v>
      </c>
      <c r="E11" s="159">
        <v>1972.6</v>
      </c>
      <c r="F11" s="159"/>
      <c r="G11" s="159">
        <v>8055.25</v>
      </c>
      <c r="H11" s="159">
        <v>2577.87</v>
      </c>
      <c r="I11" s="156"/>
    </row>
    <row r="12" spans="1:9" ht="13.5">
      <c r="A12" s="152" t="s">
        <v>510</v>
      </c>
      <c r="B12" s="789" t="s">
        <v>612</v>
      </c>
      <c r="C12" s="790"/>
      <c r="D12" s="159">
        <v>46953.61</v>
      </c>
      <c r="E12" s="159">
        <v>11105.69</v>
      </c>
      <c r="F12" s="159"/>
      <c r="G12" s="159">
        <v>38801.4</v>
      </c>
      <c r="H12" s="159">
        <v>9269.05</v>
      </c>
      <c r="I12" s="156"/>
    </row>
    <row r="13" spans="1:9" ht="13.5">
      <c r="A13" s="153" t="s">
        <v>335</v>
      </c>
      <c r="B13" s="154"/>
      <c r="C13" s="400" t="s">
        <v>72</v>
      </c>
      <c r="D13" s="159"/>
      <c r="E13" s="159"/>
      <c r="F13" s="159"/>
      <c r="G13" s="159"/>
      <c r="H13" s="159"/>
      <c r="I13" s="156"/>
    </row>
    <row r="14" spans="1:9" ht="13.5">
      <c r="A14" s="153" t="s">
        <v>336</v>
      </c>
      <c r="B14" s="154"/>
      <c r="C14" s="400" t="s">
        <v>73</v>
      </c>
      <c r="D14" s="159">
        <v>46953.61</v>
      </c>
      <c r="E14" s="159">
        <v>11105.69</v>
      </c>
      <c r="F14" s="159"/>
      <c r="G14" s="159">
        <v>38801.4</v>
      </c>
      <c r="H14" s="159">
        <v>9269.05</v>
      </c>
      <c r="I14" s="156"/>
    </row>
    <row r="15" spans="1:9" ht="13.5">
      <c r="A15" s="153" t="s">
        <v>466</v>
      </c>
      <c r="B15" s="154"/>
      <c r="C15" s="400" t="s">
        <v>74</v>
      </c>
      <c r="D15" s="159"/>
      <c r="E15" s="159"/>
      <c r="F15" s="159"/>
      <c r="G15" s="159"/>
      <c r="H15" s="159"/>
      <c r="I15" s="156"/>
    </row>
    <row r="16" spans="1:9" ht="13.5">
      <c r="A16" s="153" t="s">
        <v>467</v>
      </c>
      <c r="B16" s="154"/>
      <c r="C16" s="400" t="s">
        <v>75</v>
      </c>
      <c r="D16" s="156"/>
      <c r="E16" s="156"/>
      <c r="F16" s="156"/>
      <c r="G16" s="156"/>
      <c r="H16" s="156"/>
      <c r="I16" s="156"/>
    </row>
    <row r="17" spans="1:9" ht="13.5">
      <c r="A17" s="152" t="s">
        <v>512</v>
      </c>
      <c r="B17" s="789" t="s">
        <v>614</v>
      </c>
      <c r="C17" s="791"/>
      <c r="D17" s="156"/>
      <c r="E17" s="156"/>
      <c r="F17" s="156"/>
      <c r="G17" s="156"/>
      <c r="H17" s="156"/>
      <c r="I17" s="156"/>
    </row>
    <row r="18" spans="1:9" ht="13.5">
      <c r="A18" s="153" t="s">
        <v>337</v>
      </c>
      <c r="B18" s="154"/>
      <c r="C18" s="400" t="s">
        <v>76</v>
      </c>
      <c r="D18" s="156"/>
      <c r="E18" s="156"/>
      <c r="F18" s="156"/>
      <c r="G18" s="156"/>
      <c r="H18" s="156"/>
      <c r="I18" s="156"/>
    </row>
    <row r="19" spans="1:9" ht="13.5">
      <c r="A19" s="153" t="s">
        <v>338</v>
      </c>
      <c r="B19" s="154"/>
      <c r="C19" s="400" t="s">
        <v>77</v>
      </c>
      <c r="D19" s="156"/>
      <c r="E19" s="156"/>
      <c r="F19" s="156"/>
      <c r="G19" s="156"/>
      <c r="H19" s="156"/>
      <c r="I19" s="156"/>
    </row>
    <row r="20" spans="1:9" ht="13.5">
      <c r="A20" s="153" t="s">
        <v>358</v>
      </c>
      <c r="B20" s="154"/>
      <c r="C20" s="400" t="s">
        <v>78</v>
      </c>
      <c r="D20" s="156"/>
      <c r="E20" s="156"/>
      <c r="F20" s="156"/>
      <c r="G20" s="156"/>
      <c r="H20" s="156"/>
      <c r="I20" s="156"/>
    </row>
    <row r="21" spans="1:9" ht="25.5" customHeight="1">
      <c r="A21" s="152" t="s">
        <v>513</v>
      </c>
      <c r="B21" s="789" t="s">
        <v>79</v>
      </c>
      <c r="C21" s="791"/>
      <c r="D21" s="159">
        <v>51240.78</v>
      </c>
      <c r="E21" s="159">
        <v>13078.29</v>
      </c>
      <c r="F21" s="159"/>
      <c r="G21" s="159">
        <v>46856.65</v>
      </c>
      <c r="H21" s="159">
        <v>11846.92</v>
      </c>
      <c r="I21" s="156"/>
    </row>
    <row r="23" spans="1:9" ht="13.5">
      <c r="A23" s="792" t="s">
        <v>80</v>
      </c>
      <c r="B23" s="792"/>
      <c r="C23" s="792"/>
      <c r="D23" s="792"/>
      <c r="E23" s="792"/>
      <c r="F23" s="792"/>
      <c r="G23" s="792"/>
      <c r="H23" s="792"/>
      <c r="I23" s="792"/>
    </row>
  </sheetData>
  <sheetProtection/>
  <mergeCells count="13">
    <mergeCell ref="A4:I4"/>
    <mergeCell ref="A5:I5"/>
    <mergeCell ref="A7:A8"/>
    <mergeCell ref="D7:F7"/>
    <mergeCell ref="G7:I7"/>
    <mergeCell ref="B7:C8"/>
    <mergeCell ref="B12:C12"/>
    <mergeCell ref="B17:C17"/>
    <mergeCell ref="B21:C21"/>
    <mergeCell ref="A23:I23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view="pageBreakPreview" zoomScale="110" zoomScaleSheetLayoutView="110" zoomScalePageLayoutView="0" workbookViewId="0" topLeftCell="A1">
      <selection activeCell="D23" sqref="D23"/>
    </sheetView>
  </sheetViews>
  <sheetFormatPr defaultColWidth="9.140625" defaultRowHeight="12.75"/>
  <cols>
    <col min="1" max="1" width="4.00390625" style="395" customWidth="1"/>
    <col min="2" max="2" width="26.8515625" style="395" customWidth="1"/>
    <col min="3" max="4" width="25.57421875" style="395" customWidth="1"/>
    <col min="5" max="16384" width="9.140625" style="395" customWidth="1"/>
  </cols>
  <sheetData>
    <row r="1" ht="12.75">
      <c r="C1" s="102"/>
    </row>
    <row r="2" spans="3:5" ht="12.75">
      <c r="C2" s="33" t="s">
        <v>81</v>
      </c>
      <c r="D2" s="355"/>
      <c r="E2" s="148"/>
    </row>
    <row r="3" spans="3:5" ht="12.75">
      <c r="C3" s="33" t="s">
        <v>93</v>
      </c>
      <c r="D3" s="33"/>
      <c r="E3" s="401"/>
    </row>
    <row r="4" spans="2:5" ht="36.75" customHeight="1">
      <c r="B4" s="797" t="s">
        <v>94</v>
      </c>
      <c r="C4" s="797"/>
      <c r="D4" s="797"/>
      <c r="E4" s="403"/>
    </row>
    <row r="5" ht="6" customHeight="1"/>
    <row r="6" spans="2:5" ht="44.25" customHeight="1">
      <c r="B6" s="797" t="s">
        <v>82</v>
      </c>
      <c r="C6" s="797"/>
      <c r="D6" s="797"/>
      <c r="E6" s="403"/>
    </row>
    <row r="7" spans="2:5" ht="10.5" customHeight="1">
      <c r="B7" s="402"/>
      <c r="C7" s="402"/>
      <c r="D7" s="402"/>
      <c r="E7" s="403"/>
    </row>
    <row r="8" ht="9" customHeight="1">
      <c r="B8" s="396"/>
    </row>
    <row r="9" spans="1:4" ht="43.5" customHeight="1">
      <c r="A9" s="404" t="s">
        <v>505</v>
      </c>
      <c r="B9" s="405" t="s">
        <v>83</v>
      </c>
      <c r="C9" s="406" t="s">
        <v>11</v>
      </c>
      <c r="D9" s="406" t="s">
        <v>12</v>
      </c>
    </row>
    <row r="10" spans="1:4" ht="12.75">
      <c r="A10" s="407">
        <v>1</v>
      </c>
      <c r="B10" s="408">
        <v>2</v>
      </c>
      <c r="C10" s="409">
        <v>3</v>
      </c>
      <c r="D10" s="409">
        <v>4</v>
      </c>
    </row>
    <row r="11" spans="1:4" ht="12.75">
      <c r="A11" s="407" t="s">
        <v>506</v>
      </c>
      <c r="B11" s="410" t="s">
        <v>84</v>
      </c>
      <c r="C11" s="411">
        <v>46856.65</v>
      </c>
      <c r="D11" s="411">
        <v>51240.78</v>
      </c>
    </row>
    <row r="12" spans="1:4" ht="12.75">
      <c r="A12" s="407" t="s">
        <v>508</v>
      </c>
      <c r="B12" s="410" t="s">
        <v>85</v>
      </c>
      <c r="C12" s="411"/>
      <c r="D12" s="411"/>
    </row>
    <row r="13" spans="1:4" ht="12.75">
      <c r="A13" s="407" t="s">
        <v>510</v>
      </c>
      <c r="B13" s="410" t="s">
        <v>86</v>
      </c>
      <c r="C13" s="411"/>
      <c r="D13" s="411"/>
    </row>
    <row r="14" spans="1:4" ht="12.75">
      <c r="A14" s="407" t="s">
        <v>512</v>
      </c>
      <c r="B14" s="410" t="s">
        <v>87</v>
      </c>
      <c r="C14" s="411"/>
      <c r="D14" s="411"/>
    </row>
    <row r="15" spans="1:4" ht="12.75">
      <c r="A15" s="407" t="s">
        <v>513</v>
      </c>
      <c r="B15" s="410" t="s">
        <v>88</v>
      </c>
      <c r="C15" s="411">
        <v>46856.65</v>
      </c>
      <c r="D15" s="411">
        <v>51240.78</v>
      </c>
    </row>
    <row r="16" spans="2:4" ht="12.75">
      <c r="B16" s="798"/>
      <c r="C16" s="798"/>
      <c r="D16" s="798"/>
    </row>
    <row r="17" spans="2:4" ht="12.75">
      <c r="B17" s="796" t="s">
        <v>339</v>
      </c>
      <c r="C17" s="796"/>
      <c r="D17" s="796"/>
    </row>
  </sheetData>
  <sheetProtection/>
  <mergeCells count="4">
    <mergeCell ref="B17:D17"/>
    <mergeCell ref="B4:D4"/>
    <mergeCell ref="B6:D6"/>
    <mergeCell ref="B16:D16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SheetLayoutView="100" zoomScalePageLayoutView="0" workbookViewId="0" topLeftCell="D8">
      <selection activeCell="L25" sqref="L25"/>
    </sheetView>
  </sheetViews>
  <sheetFormatPr defaultColWidth="9.140625" defaultRowHeight="12.75"/>
  <cols>
    <col min="1" max="1" width="5.00390625" style="414" customWidth="1"/>
    <col min="2" max="2" width="27.28125" style="414" customWidth="1"/>
    <col min="3" max="4" width="15.7109375" style="414" customWidth="1"/>
    <col min="5" max="5" width="16.28125" style="414" customWidth="1"/>
    <col min="6" max="12" width="15.7109375" style="414" customWidth="1"/>
    <col min="13" max="16384" width="9.140625" style="414" customWidth="1"/>
  </cols>
  <sheetData>
    <row r="1" ht="13.5">
      <c r="J1" s="415"/>
    </row>
    <row r="2" spans="10:11" ht="13.5">
      <c r="J2" s="416" t="s">
        <v>95</v>
      </c>
      <c r="K2" s="417"/>
    </row>
    <row r="3" ht="13.5">
      <c r="J3" s="416" t="s">
        <v>511</v>
      </c>
    </row>
    <row r="4" ht="13.5">
      <c r="J4" s="416"/>
    </row>
    <row r="5" spans="1:12" ht="13.5">
      <c r="A5" s="800" t="s">
        <v>96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</row>
    <row r="6" spans="1:12" ht="13.5">
      <c r="A6" s="800" t="s">
        <v>133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</row>
    <row r="8" spans="1:12" ht="13.5">
      <c r="A8" s="800" t="s">
        <v>97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</row>
    <row r="10" spans="1:12" ht="13.5">
      <c r="A10" s="799" t="s">
        <v>505</v>
      </c>
      <c r="B10" s="799" t="s">
        <v>98</v>
      </c>
      <c r="C10" s="799" t="s">
        <v>99</v>
      </c>
      <c r="D10" s="799" t="s">
        <v>13</v>
      </c>
      <c r="E10" s="799"/>
      <c r="F10" s="799"/>
      <c r="G10" s="799"/>
      <c r="H10" s="799"/>
      <c r="I10" s="799"/>
      <c r="J10" s="799"/>
      <c r="K10" s="799"/>
      <c r="L10" s="799" t="s">
        <v>100</v>
      </c>
    </row>
    <row r="11" spans="1:12" ht="117.75" customHeight="1">
      <c r="A11" s="799"/>
      <c r="B11" s="799"/>
      <c r="C11" s="799"/>
      <c r="D11" s="418" t="s">
        <v>101</v>
      </c>
      <c r="E11" s="419" t="s">
        <v>134</v>
      </c>
      <c r="F11" s="418" t="s">
        <v>102</v>
      </c>
      <c r="G11" s="418" t="s">
        <v>103</v>
      </c>
      <c r="H11" s="418" t="s">
        <v>104</v>
      </c>
      <c r="I11" s="418" t="s">
        <v>105</v>
      </c>
      <c r="J11" s="418" t="s">
        <v>106</v>
      </c>
      <c r="K11" s="418" t="s">
        <v>107</v>
      </c>
      <c r="L11" s="799"/>
    </row>
    <row r="12" spans="1:12" ht="13.5">
      <c r="A12" s="420">
        <v>1</v>
      </c>
      <c r="B12" s="420">
        <v>2</v>
      </c>
      <c r="C12" s="420">
        <v>3</v>
      </c>
      <c r="D12" s="420">
        <v>4</v>
      </c>
      <c r="E12" s="420">
        <v>5</v>
      </c>
      <c r="F12" s="421">
        <v>6</v>
      </c>
      <c r="G12" s="422" t="s">
        <v>108</v>
      </c>
      <c r="H12" s="421">
        <v>8</v>
      </c>
      <c r="I12" s="421">
        <v>9</v>
      </c>
      <c r="J12" s="421">
        <v>10</v>
      </c>
      <c r="K12" s="421">
        <v>11</v>
      </c>
      <c r="L12" s="421">
        <v>12</v>
      </c>
    </row>
    <row r="13" spans="1:12" ht="13.5">
      <c r="A13" s="418" t="s">
        <v>506</v>
      </c>
      <c r="B13" s="423" t="s">
        <v>135</v>
      </c>
      <c r="C13" s="424">
        <f>SUM(C14:C15)</f>
        <v>408153.11</v>
      </c>
      <c r="D13" s="425">
        <f aca="true" t="shared" si="0" ref="D13:K13">SUM(D14:D15)</f>
        <v>74250</v>
      </c>
      <c r="E13" s="425">
        <f t="shared" si="0"/>
        <v>0</v>
      </c>
      <c r="F13" s="425">
        <f t="shared" si="0"/>
        <v>4994.88</v>
      </c>
      <c r="G13" s="425">
        <f t="shared" si="0"/>
        <v>0</v>
      </c>
      <c r="H13" s="425">
        <f t="shared" si="0"/>
        <v>0</v>
      </c>
      <c r="I13" s="425">
        <f t="shared" si="0"/>
        <v>-39158.44</v>
      </c>
      <c r="J13" s="425">
        <f t="shared" si="0"/>
        <v>0</v>
      </c>
      <c r="K13" s="425">
        <f t="shared" si="0"/>
        <v>0</v>
      </c>
      <c r="L13" s="423">
        <f>SUM(L14:L15)</f>
        <v>448239.55</v>
      </c>
    </row>
    <row r="14" spans="1:12" ht="15" customHeight="1">
      <c r="A14" s="424" t="s">
        <v>331</v>
      </c>
      <c r="B14" s="425" t="s">
        <v>109</v>
      </c>
      <c r="C14" s="424">
        <v>408153.11</v>
      </c>
      <c r="D14" s="425">
        <v>43850</v>
      </c>
      <c r="E14" s="425"/>
      <c r="F14" s="425">
        <v>4994.88</v>
      </c>
      <c r="G14" s="425"/>
      <c r="H14" s="425"/>
      <c r="I14" s="425">
        <v>-8758.44</v>
      </c>
      <c r="J14" s="425"/>
      <c r="K14" s="425"/>
      <c r="L14" s="425">
        <f>SUM(C14+D14+F14)+I14</f>
        <v>448239.55</v>
      </c>
    </row>
    <row r="15" spans="1:12" ht="15" customHeight="1">
      <c r="A15" s="424" t="s">
        <v>332</v>
      </c>
      <c r="B15" s="425" t="s">
        <v>110</v>
      </c>
      <c r="C15" s="424"/>
      <c r="D15" s="425">
        <v>30400</v>
      </c>
      <c r="E15" s="425"/>
      <c r="F15" s="425"/>
      <c r="G15" s="425"/>
      <c r="H15" s="425"/>
      <c r="I15" s="425">
        <v>-30400</v>
      </c>
      <c r="J15" s="425"/>
      <c r="K15" s="425"/>
      <c r="L15" s="425">
        <f>SUM(C15+D15+F15)+I15</f>
        <v>0</v>
      </c>
    </row>
    <row r="16" spans="1:12" s="427" customFormat="1" ht="17.25" customHeight="1">
      <c r="A16" s="418" t="s">
        <v>508</v>
      </c>
      <c r="B16" s="423" t="s">
        <v>111</v>
      </c>
      <c r="C16" s="424">
        <f>SUM(C17:C18)</f>
        <v>324293.59</v>
      </c>
      <c r="D16" s="425">
        <f aca="true" t="shared" si="1" ref="D16:L16">SUM(D17:D18)</f>
        <v>495136.17</v>
      </c>
      <c r="E16" s="425">
        <f t="shared" si="1"/>
        <v>0</v>
      </c>
      <c r="F16" s="425">
        <f t="shared" si="1"/>
        <v>0</v>
      </c>
      <c r="G16" s="425">
        <f t="shared" si="1"/>
        <v>0</v>
      </c>
      <c r="H16" s="425">
        <f t="shared" si="1"/>
        <v>0</v>
      </c>
      <c r="I16" s="425">
        <f t="shared" si="1"/>
        <v>-518378.44999999995</v>
      </c>
      <c r="J16" s="425">
        <f t="shared" si="1"/>
        <v>0</v>
      </c>
      <c r="K16" s="425">
        <f t="shared" si="1"/>
        <v>0</v>
      </c>
      <c r="L16" s="423">
        <f t="shared" si="1"/>
        <v>301051.31</v>
      </c>
    </row>
    <row r="17" spans="1:12" s="427" customFormat="1" ht="15" customHeight="1">
      <c r="A17" s="424" t="s">
        <v>333</v>
      </c>
      <c r="B17" s="425" t="s">
        <v>109</v>
      </c>
      <c r="C17" s="424">
        <v>324293.59</v>
      </c>
      <c r="D17" s="425">
        <v>14930</v>
      </c>
      <c r="E17" s="425"/>
      <c r="F17" s="425"/>
      <c r="G17" s="425"/>
      <c r="H17" s="425"/>
      <c r="I17" s="425">
        <v>-38753.84</v>
      </c>
      <c r="J17" s="425"/>
      <c r="K17" s="425"/>
      <c r="L17" s="425">
        <f>SUM(C17+D17+F17)+I17</f>
        <v>300469.75</v>
      </c>
    </row>
    <row r="18" spans="1:12" s="427" customFormat="1" ht="13.5">
      <c r="A18" s="424" t="s">
        <v>334</v>
      </c>
      <c r="B18" s="425" t="s">
        <v>110</v>
      </c>
      <c r="C18" s="424"/>
      <c r="D18" s="425">
        <v>480206.17</v>
      </c>
      <c r="E18" s="425"/>
      <c r="F18" s="425"/>
      <c r="G18" s="425"/>
      <c r="H18" s="425"/>
      <c r="I18" s="425">
        <v>-479624.61</v>
      </c>
      <c r="J18" s="425"/>
      <c r="K18" s="425"/>
      <c r="L18" s="425">
        <f>SUM(C18+D18+F18)+I18</f>
        <v>581.5599999999977</v>
      </c>
    </row>
    <row r="19" spans="1:12" ht="41.25">
      <c r="A19" s="418" t="s">
        <v>510</v>
      </c>
      <c r="B19" s="423" t="s">
        <v>112</v>
      </c>
      <c r="C19" s="424">
        <f>SUM(C20:C21)</f>
        <v>100.96</v>
      </c>
      <c r="D19" s="425">
        <f aca="true" t="shared" si="2" ref="D19:L19">SUM(D20:D21)</f>
        <v>0</v>
      </c>
      <c r="E19" s="425">
        <f t="shared" si="2"/>
        <v>0</v>
      </c>
      <c r="F19" s="425">
        <f t="shared" si="2"/>
        <v>1213.08</v>
      </c>
      <c r="G19" s="425">
        <f t="shared" si="2"/>
        <v>0</v>
      </c>
      <c r="H19" s="425">
        <f t="shared" si="2"/>
        <v>0</v>
      </c>
      <c r="I19" s="425">
        <f t="shared" si="2"/>
        <v>-907.5</v>
      </c>
      <c r="J19" s="425">
        <f t="shared" si="2"/>
        <v>0</v>
      </c>
      <c r="K19" s="425">
        <f t="shared" si="2"/>
        <v>0</v>
      </c>
      <c r="L19" s="423">
        <f t="shared" si="2"/>
        <v>406.53999999999996</v>
      </c>
    </row>
    <row r="20" spans="1:12" ht="13.5">
      <c r="A20" s="424" t="s">
        <v>113</v>
      </c>
      <c r="B20" s="425" t="s">
        <v>109</v>
      </c>
      <c r="C20" s="424">
        <v>100.96</v>
      </c>
      <c r="D20" s="425"/>
      <c r="E20" s="425"/>
      <c r="F20" s="425">
        <v>1213.08</v>
      </c>
      <c r="G20" s="425"/>
      <c r="H20" s="425"/>
      <c r="I20" s="425">
        <v>-907.5</v>
      </c>
      <c r="J20" s="425"/>
      <c r="K20" s="425"/>
      <c r="L20" s="425">
        <f>SUM(C20+D20+F20)+I20</f>
        <v>406.53999999999996</v>
      </c>
    </row>
    <row r="21" spans="1:12" ht="13.5">
      <c r="A21" s="424" t="s">
        <v>114</v>
      </c>
      <c r="B21" s="425" t="s">
        <v>110</v>
      </c>
      <c r="C21" s="424"/>
      <c r="D21" s="425"/>
      <c r="E21" s="425"/>
      <c r="F21" s="425"/>
      <c r="G21" s="425"/>
      <c r="H21" s="425"/>
      <c r="I21" s="425"/>
      <c r="J21" s="425"/>
      <c r="K21" s="425"/>
      <c r="L21" s="425">
        <f>SUM(C21+D21+F21)+I21</f>
        <v>0</v>
      </c>
    </row>
    <row r="22" spans="1:12" ht="13.5">
      <c r="A22" s="418" t="s">
        <v>512</v>
      </c>
      <c r="B22" s="423" t="s">
        <v>115</v>
      </c>
      <c r="C22" s="424">
        <f>SUM(C23:C24)</f>
        <v>197579.45</v>
      </c>
      <c r="D22" s="425">
        <f aca="true" t="shared" si="3" ref="D22:L22">SUM(D23:D24)</f>
        <v>202.79</v>
      </c>
      <c r="E22" s="425">
        <f t="shared" si="3"/>
        <v>0</v>
      </c>
      <c r="F22" s="425">
        <f t="shared" si="3"/>
        <v>16665.55</v>
      </c>
      <c r="G22" s="425">
        <f t="shared" si="3"/>
        <v>0</v>
      </c>
      <c r="H22" s="425">
        <f t="shared" si="3"/>
        <v>0</v>
      </c>
      <c r="I22" s="425">
        <f t="shared" si="3"/>
        <v>-26589.82</v>
      </c>
      <c r="J22" s="425">
        <f t="shared" si="3"/>
        <v>0</v>
      </c>
      <c r="K22" s="425">
        <f t="shared" si="3"/>
        <v>0</v>
      </c>
      <c r="L22" s="423">
        <f t="shared" si="3"/>
        <v>187857.96999999997</v>
      </c>
    </row>
    <row r="23" spans="1:12" ht="13.5">
      <c r="A23" s="424" t="s">
        <v>116</v>
      </c>
      <c r="B23" s="425" t="s">
        <v>109</v>
      </c>
      <c r="C23" s="424">
        <v>196271.81</v>
      </c>
      <c r="D23" s="425"/>
      <c r="E23" s="425"/>
      <c r="F23" s="425">
        <v>16665.55</v>
      </c>
      <c r="G23" s="425"/>
      <c r="H23" s="425"/>
      <c r="I23" s="425">
        <v>-25474.66</v>
      </c>
      <c r="J23" s="425"/>
      <c r="K23" s="425"/>
      <c r="L23" s="425">
        <f>SUM(C23+D23+F23)+I23</f>
        <v>187462.69999999998</v>
      </c>
    </row>
    <row r="24" spans="1:12" ht="13.5">
      <c r="A24" s="424" t="s">
        <v>117</v>
      </c>
      <c r="B24" s="425" t="s">
        <v>110</v>
      </c>
      <c r="C24" s="424">
        <v>1307.64</v>
      </c>
      <c r="D24" s="425">
        <v>202.79</v>
      </c>
      <c r="E24" s="425"/>
      <c r="F24" s="425"/>
      <c r="G24" s="425"/>
      <c r="H24" s="425"/>
      <c r="I24" s="425">
        <v>-1115.16</v>
      </c>
      <c r="J24" s="425"/>
      <c r="K24" s="425"/>
      <c r="L24" s="425">
        <f>SUM(C24+D24+F24)+I24</f>
        <v>395.27</v>
      </c>
    </row>
    <row r="25" spans="1:12" ht="15" customHeight="1">
      <c r="A25" s="418" t="s">
        <v>513</v>
      </c>
      <c r="B25" s="423" t="s">
        <v>118</v>
      </c>
      <c r="C25" s="424">
        <f>SUM(C13+C16+C19+C22)</f>
        <v>930127.1099999999</v>
      </c>
      <c r="D25" s="425">
        <f aca="true" t="shared" si="4" ref="D25:L25">SUM(D13+D16+D19+D22)</f>
        <v>569588.96</v>
      </c>
      <c r="E25" s="425">
        <f t="shared" si="4"/>
        <v>0</v>
      </c>
      <c r="F25" s="425">
        <f t="shared" si="4"/>
        <v>22873.51</v>
      </c>
      <c r="G25" s="425">
        <f t="shared" si="4"/>
        <v>0</v>
      </c>
      <c r="H25" s="425">
        <f t="shared" si="4"/>
        <v>0</v>
      </c>
      <c r="I25" s="425">
        <f t="shared" si="4"/>
        <v>-585034.2099999998</v>
      </c>
      <c r="J25" s="425">
        <f t="shared" si="4"/>
        <v>0</v>
      </c>
      <c r="K25" s="425">
        <f t="shared" si="4"/>
        <v>0</v>
      </c>
      <c r="L25" s="425">
        <f t="shared" si="4"/>
        <v>937555.37</v>
      </c>
    </row>
    <row r="26" spans="1:8" ht="13.5">
      <c r="A26" s="428" t="s">
        <v>119</v>
      </c>
      <c r="B26" s="428"/>
      <c r="C26" s="428"/>
      <c r="D26" s="428"/>
      <c r="E26" s="428"/>
      <c r="F26" s="428"/>
      <c r="G26" s="428"/>
      <c r="H26" s="428"/>
    </row>
    <row r="27" spans="3:9" ht="13.5">
      <c r="C27" s="429"/>
      <c r="D27" s="430"/>
      <c r="E27" s="430"/>
      <c r="F27" s="430"/>
      <c r="G27" s="430"/>
      <c r="H27" s="430"/>
      <c r="I27" s="42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3" sqref="H13:H16"/>
    </sheetView>
  </sheetViews>
  <sheetFormatPr defaultColWidth="9.140625" defaultRowHeight="12.75"/>
  <cols>
    <col min="1" max="1" width="4.421875" style="414" customWidth="1"/>
    <col min="2" max="2" width="56.421875" style="414" customWidth="1"/>
    <col min="3" max="4" width="13.28125" style="414" customWidth="1"/>
    <col min="5" max="5" width="12.28125" style="414" customWidth="1"/>
    <col min="6" max="6" width="13.57421875" style="414" customWidth="1"/>
    <col min="7" max="7" width="13.28125" style="414" customWidth="1"/>
    <col min="8" max="8" width="12.28125" style="414" customWidth="1"/>
    <col min="9" max="16384" width="9.140625" style="414" customWidth="1"/>
  </cols>
  <sheetData>
    <row r="1" ht="13.5">
      <c r="F1" s="431"/>
    </row>
    <row r="2" ht="13.5">
      <c r="F2" s="414" t="s">
        <v>95</v>
      </c>
    </row>
    <row r="3" ht="13.5">
      <c r="F3" s="414" t="s">
        <v>524</v>
      </c>
    </row>
    <row r="4" ht="8.25" customHeight="1"/>
    <row r="5" spans="1:8" ht="13.5">
      <c r="A5" s="800" t="s">
        <v>120</v>
      </c>
      <c r="B5" s="800"/>
      <c r="C5" s="800"/>
      <c r="D5" s="800"/>
      <c r="E5" s="800"/>
      <c r="F5" s="800"/>
      <c r="G5" s="800"/>
      <c r="H5" s="800"/>
    </row>
    <row r="6" spans="1:8" ht="13.5">
      <c r="A6" s="800" t="s">
        <v>121</v>
      </c>
      <c r="B6" s="800"/>
      <c r="C6" s="800"/>
      <c r="D6" s="800"/>
      <c r="E6" s="800"/>
      <c r="F6" s="800"/>
      <c r="G6" s="800"/>
      <c r="H6" s="800"/>
    </row>
    <row r="7" ht="5.25" customHeight="1"/>
    <row r="8" spans="1:8" ht="13.5">
      <c r="A8" s="800" t="s">
        <v>122</v>
      </c>
      <c r="B8" s="800"/>
      <c r="C8" s="800"/>
      <c r="D8" s="800"/>
      <c r="E8" s="800"/>
      <c r="F8" s="800"/>
      <c r="G8" s="800"/>
      <c r="H8" s="800"/>
    </row>
    <row r="9" ht="5.25" customHeight="1"/>
    <row r="10" spans="1:8" ht="15" customHeight="1">
      <c r="A10" s="799" t="s">
        <v>505</v>
      </c>
      <c r="B10" s="799" t="s">
        <v>123</v>
      </c>
      <c r="C10" s="799" t="s">
        <v>124</v>
      </c>
      <c r="D10" s="799"/>
      <c r="E10" s="799"/>
      <c r="F10" s="799" t="s">
        <v>329</v>
      </c>
      <c r="G10" s="799"/>
      <c r="H10" s="799"/>
    </row>
    <row r="11" spans="1:8" ht="79.5" customHeight="1">
      <c r="A11" s="799"/>
      <c r="B11" s="799"/>
      <c r="C11" s="418" t="s">
        <v>125</v>
      </c>
      <c r="D11" s="418" t="s">
        <v>126</v>
      </c>
      <c r="E11" s="418" t="s">
        <v>231</v>
      </c>
      <c r="F11" s="418" t="s">
        <v>127</v>
      </c>
      <c r="G11" s="418" t="s">
        <v>128</v>
      </c>
      <c r="H11" s="418" t="s">
        <v>231</v>
      </c>
    </row>
    <row r="12" spans="1:8" ht="13.5">
      <c r="A12" s="424">
        <v>1</v>
      </c>
      <c r="B12" s="424">
        <v>2</v>
      </c>
      <c r="C12" s="424">
        <v>3</v>
      </c>
      <c r="D12" s="424">
        <v>4</v>
      </c>
      <c r="E12" s="424" t="s">
        <v>359</v>
      </c>
      <c r="F12" s="424">
        <v>6</v>
      </c>
      <c r="G12" s="424">
        <v>7</v>
      </c>
      <c r="H12" s="424" t="s">
        <v>129</v>
      </c>
    </row>
    <row r="13" spans="1:8" ht="41.25">
      <c r="A13" s="424" t="s">
        <v>506</v>
      </c>
      <c r="B13" s="426" t="s">
        <v>130</v>
      </c>
      <c r="C13" s="418"/>
      <c r="D13" s="418">
        <v>408153.11</v>
      </c>
      <c r="E13" s="418">
        <v>408153.11</v>
      </c>
      <c r="F13" s="418"/>
      <c r="G13" s="418">
        <v>448239.55</v>
      </c>
      <c r="H13" s="418">
        <v>448239.55</v>
      </c>
    </row>
    <row r="14" spans="1:8" ht="54.75" customHeight="1">
      <c r="A14" s="424" t="s">
        <v>508</v>
      </c>
      <c r="B14" s="426" t="s">
        <v>131</v>
      </c>
      <c r="C14" s="418"/>
      <c r="D14" s="418">
        <v>324293.59</v>
      </c>
      <c r="E14" s="418">
        <v>324293.59</v>
      </c>
      <c r="F14" s="418"/>
      <c r="G14" s="418">
        <v>301051.31</v>
      </c>
      <c r="H14" s="418">
        <v>301051.31</v>
      </c>
    </row>
    <row r="15" spans="1:8" ht="60" customHeight="1">
      <c r="A15" s="424" t="s">
        <v>510</v>
      </c>
      <c r="B15" s="426" t="s">
        <v>132</v>
      </c>
      <c r="C15" s="418"/>
      <c r="D15" s="418">
        <v>100.96</v>
      </c>
      <c r="E15" s="418">
        <v>100.96</v>
      </c>
      <c r="F15" s="418"/>
      <c r="G15" s="418">
        <v>406.54</v>
      </c>
      <c r="H15" s="418">
        <v>406.54</v>
      </c>
    </row>
    <row r="16" spans="1:8" ht="15" customHeight="1">
      <c r="A16" s="424" t="s">
        <v>512</v>
      </c>
      <c r="B16" s="426" t="s">
        <v>585</v>
      </c>
      <c r="C16" s="418"/>
      <c r="D16" s="418">
        <v>197579.45</v>
      </c>
      <c r="E16" s="418">
        <v>197579.45</v>
      </c>
      <c r="F16" s="418"/>
      <c r="G16" s="418">
        <v>187857.97</v>
      </c>
      <c r="H16" s="418">
        <v>187857.97</v>
      </c>
    </row>
    <row r="17" spans="1:8" ht="15" customHeight="1">
      <c r="A17" s="424" t="s">
        <v>513</v>
      </c>
      <c r="B17" s="426" t="s">
        <v>231</v>
      </c>
      <c r="C17" s="418"/>
      <c r="D17" s="418">
        <f>SUM(D13:D16)</f>
        <v>930127.1099999999</v>
      </c>
      <c r="E17" s="418">
        <f>SUM(E13:E16)</f>
        <v>930127.1099999999</v>
      </c>
      <c r="F17" s="418">
        <f>SUM(F13:F16)</f>
        <v>0</v>
      </c>
      <c r="G17" s="418">
        <f>SUM(G13:G16)</f>
        <v>937555.37</v>
      </c>
      <c r="H17" s="418">
        <f>SUM(H13:H16)</f>
        <v>937555.37</v>
      </c>
    </row>
    <row r="18" ht="6.75" customHeight="1"/>
    <row r="19" spans="3:5" ht="11.25" customHeight="1">
      <c r="C19" s="430"/>
      <c r="D19" s="430"/>
      <c r="E19" s="430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SheetLayoutView="100" zoomScalePageLayoutView="0" workbookViewId="0" topLeftCell="A19">
      <selection activeCell="M40" sqref="M40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8.57421875" style="0" bestFit="1" customWidth="1"/>
    <col min="14" max="14" width="15.140625" style="0" bestFit="1" customWidth="1"/>
    <col min="15" max="15" width="15.00390625" style="0" customWidth="1"/>
  </cols>
  <sheetData>
    <row r="1" spans="1:16" ht="4.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3"/>
      <c r="N1" s="433"/>
      <c r="O1" s="433"/>
      <c r="P1" s="434"/>
    </row>
    <row r="2" spans="1:16" ht="11.2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163"/>
      <c r="N2" s="435" t="s">
        <v>136</v>
      </c>
      <c r="O2" s="435"/>
      <c r="P2" s="434"/>
    </row>
    <row r="3" spans="1:16" ht="12.75">
      <c r="A3" s="432"/>
      <c r="B3" s="432"/>
      <c r="C3" s="432"/>
      <c r="D3" s="432" t="s">
        <v>696</v>
      </c>
      <c r="E3" s="432"/>
      <c r="F3" s="432"/>
      <c r="G3" s="432"/>
      <c r="H3" s="432"/>
      <c r="I3" s="432"/>
      <c r="J3" s="432"/>
      <c r="K3" s="432"/>
      <c r="L3" s="432"/>
      <c r="N3" s="435" t="s">
        <v>137</v>
      </c>
      <c r="O3" s="435"/>
      <c r="P3" s="434"/>
    </row>
    <row r="4" spans="1:15" ht="6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 ht="12.75">
      <c r="A5" s="801" t="s">
        <v>138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</row>
    <row r="6" spans="1:15" ht="9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2.75">
      <c r="A7" s="802" t="s">
        <v>726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</row>
    <row r="8" spans="1:15" ht="12.7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5" ht="12.75">
      <c r="A9" s="804" t="s">
        <v>139</v>
      </c>
      <c r="B9" s="805" t="s">
        <v>140</v>
      </c>
      <c r="C9" s="806"/>
      <c r="D9" s="807"/>
      <c r="E9" s="803" t="s">
        <v>141</v>
      </c>
      <c r="F9" s="803"/>
      <c r="G9" s="803"/>
      <c r="H9" s="803"/>
      <c r="I9" s="803"/>
      <c r="J9" s="803"/>
      <c r="K9" s="803"/>
      <c r="L9" s="803"/>
      <c r="M9" s="803"/>
      <c r="N9" s="803"/>
      <c r="O9" s="723" t="s">
        <v>142</v>
      </c>
    </row>
    <row r="10" spans="1:15" ht="51.75" customHeight="1">
      <c r="A10" s="804"/>
      <c r="B10" s="808"/>
      <c r="C10" s="809"/>
      <c r="D10" s="810"/>
      <c r="E10" s="437" t="s">
        <v>143</v>
      </c>
      <c r="F10" s="356" t="s">
        <v>144</v>
      </c>
      <c r="G10" s="108" t="s">
        <v>145</v>
      </c>
      <c r="H10" s="356" t="s">
        <v>146</v>
      </c>
      <c r="I10" s="108" t="s">
        <v>147</v>
      </c>
      <c r="J10" s="108" t="s">
        <v>148</v>
      </c>
      <c r="K10" s="108" t="s">
        <v>149</v>
      </c>
      <c r="L10" s="108" t="s">
        <v>150</v>
      </c>
      <c r="M10" s="356" t="s">
        <v>151</v>
      </c>
      <c r="N10" s="108" t="s">
        <v>152</v>
      </c>
      <c r="O10" s="723"/>
    </row>
    <row r="11" spans="1:15" ht="12.75">
      <c r="A11" s="412">
        <v>1</v>
      </c>
      <c r="B11" s="811">
        <v>2</v>
      </c>
      <c r="C11" s="811"/>
      <c r="D11" s="812"/>
      <c r="E11" s="412">
        <v>3</v>
      </c>
      <c r="F11" s="412">
        <v>4</v>
      </c>
      <c r="G11" s="412">
        <v>5</v>
      </c>
      <c r="H11" s="412">
        <v>6</v>
      </c>
      <c r="I11" s="412">
        <v>7</v>
      </c>
      <c r="J11" s="412">
        <v>8</v>
      </c>
      <c r="K11" s="412">
        <v>9</v>
      </c>
      <c r="L11" s="412">
        <v>10</v>
      </c>
      <c r="M11" s="412">
        <v>11</v>
      </c>
      <c r="N11" s="412">
        <v>12</v>
      </c>
      <c r="O11" s="412">
        <v>13</v>
      </c>
    </row>
    <row r="12" spans="1:15" ht="12.75">
      <c r="A12" s="438" t="s">
        <v>506</v>
      </c>
      <c r="B12" s="439" t="s">
        <v>679</v>
      </c>
      <c r="C12" s="440"/>
      <c r="D12" s="440"/>
      <c r="E12" s="413"/>
      <c r="F12" s="413"/>
      <c r="G12" s="413"/>
      <c r="H12" s="413"/>
      <c r="I12" s="413"/>
      <c r="J12" s="413"/>
      <c r="K12" s="413"/>
      <c r="L12" s="413">
        <f>SUM(L13:L26)</f>
        <v>-594683.02</v>
      </c>
      <c r="M12" s="413"/>
      <c r="N12" s="413"/>
      <c r="O12" s="413">
        <f>SUM(L12:N12)</f>
        <v>-594683.02</v>
      </c>
    </row>
    <row r="13" spans="1:15" ht="14.25" customHeight="1">
      <c r="A13" s="189" t="s">
        <v>331</v>
      </c>
      <c r="B13" s="370"/>
      <c r="C13" s="441" t="s">
        <v>301</v>
      </c>
      <c r="D13" s="442"/>
      <c r="E13" s="413"/>
      <c r="F13" s="413"/>
      <c r="G13" s="413"/>
      <c r="H13" s="413"/>
      <c r="I13" s="413"/>
      <c r="J13" s="413"/>
      <c r="K13" s="413"/>
      <c r="L13">
        <v>-424564.26</v>
      </c>
      <c r="M13" s="413"/>
      <c r="N13" s="413"/>
      <c r="O13" s="413">
        <f>SUM(L13:N13)</f>
        <v>-424564.26</v>
      </c>
    </row>
    <row r="14" spans="1:15" ht="12.75">
      <c r="A14" s="443" t="s">
        <v>332</v>
      </c>
      <c r="B14" s="444"/>
      <c r="C14" s="445" t="s">
        <v>188</v>
      </c>
      <c r="D14" s="446"/>
      <c r="E14" s="413"/>
      <c r="F14" s="413"/>
      <c r="G14" s="413"/>
      <c r="H14" s="413"/>
      <c r="I14" s="413"/>
      <c r="J14" s="413"/>
      <c r="K14" s="413"/>
      <c r="L14" s="413">
        <v>-55116.81</v>
      </c>
      <c r="M14" s="413"/>
      <c r="N14" s="413"/>
      <c r="O14" s="413">
        <f aca="true" t="shared" si="0" ref="O14:O26">SUM(L14:N14)</f>
        <v>-55116.81</v>
      </c>
    </row>
    <row r="15" spans="1:15" ht="12.75">
      <c r="A15" s="447" t="s">
        <v>295</v>
      </c>
      <c r="B15" s="448"/>
      <c r="C15" s="449" t="s">
        <v>302</v>
      </c>
      <c r="D15" s="442"/>
      <c r="E15" s="413"/>
      <c r="F15" s="413"/>
      <c r="G15" s="413"/>
      <c r="H15" s="413"/>
      <c r="I15" s="413"/>
      <c r="J15" s="413"/>
      <c r="K15" s="413"/>
      <c r="L15" s="413">
        <v>-70668.55</v>
      </c>
      <c r="M15" s="413"/>
      <c r="N15" s="413"/>
      <c r="O15" s="413">
        <f t="shared" si="0"/>
        <v>-70668.55</v>
      </c>
    </row>
    <row r="16" spans="1:15" ht="12.75">
      <c r="A16" s="450" t="s">
        <v>431</v>
      </c>
      <c r="B16" s="448"/>
      <c r="C16" s="449" t="s">
        <v>192</v>
      </c>
      <c r="D16" s="451"/>
      <c r="E16" s="413"/>
      <c r="F16" s="413"/>
      <c r="G16" s="413"/>
      <c r="H16" s="413"/>
      <c r="I16" s="413"/>
      <c r="J16" s="413"/>
      <c r="K16" s="413"/>
      <c r="L16" s="413">
        <v>-80</v>
      </c>
      <c r="M16" s="413"/>
      <c r="N16" s="413"/>
      <c r="O16" s="413">
        <f>SUM(L16:N16)</f>
        <v>-80</v>
      </c>
    </row>
    <row r="17" spans="1:15" ht="12.75">
      <c r="A17" s="450" t="s">
        <v>433</v>
      </c>
      <c r="B17" s="448"/>
      <c r="C17" s="449" t="s">
        <v>194</v>
      </c>
      <c r="D17" s="451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>
        <f t="shared" si="0"/>
        <v>0</v>
      </c>
    </row>
    <row r="18" spans="1:15" ht="12.75">
      <c r="A18" s="450" t="s">
        <v>434</v>
      </c>
      <c r="B18" s="448"/>
      <c r="C18" s="449" t="s">
        <v>197</v>
      </c>
      <c r="D18" s="451"/>
      <c r="E18" s="413"/>
      <c r="F18" s="413"/>
      <c r="G18" s="413"/>
      <c r="H18" s="413"/>
      <c r="I18" s="413"/>
      <c r="J18" s="413"/>
      <c r="K18" s="413"/>
      <c r="L18" s="413">
        <v>-200</v>
      </c>
      <c r="M18" s="413"/>
      <c r="N18" s="413"/>
      <c r="O18" s="413">
        <f t="shared" si="0"/>
        <v>-200</v>
      </c>
    </row>
    <row r="19" spans="1:15" ht="12.75">
      <c r="A19" s="450" t="s">
        <v>458</v>
      </c>
      <c r="B19" s="448"/>
      <c r="C19" s="449" t="s">
        <v>153</v>
      </c>
      <c r="D19" s="451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>
        <f t="shared" si="0"/>
        <v>0</v>
      </c>
    </row>
    <row r="20" spans="1:15" ht="12.75">
      <c r="A20" s="450" t="s">
        <v>460</v>
      </c>
      <c r="B20" s="448"/>
      <c r="C20" s="449" t="s">
        <v>154</v>
      </c>
      <c r="D20" s="452"/>
      <c r="E20" s="413"/>
      <c r="F20" s="413"/>
      <c r="G20" s="413"/>
      <c r="H20" s="413"/>
      <c r="I20" s="413"/>
      <c r="J20" s="413"/>
      <c r="K20" s="413"/>
      <c r="L20" s="413">
        <v>-11303.15</v>
      </c>
      <c r="M20" s="413"/>
      <c r="N20" s="413"/>
      <c r="O20" s="413">
        <f t="shared" si="0"/>
        <v>-11303.15</v>
      </c>
    </row>
    <row r="21" spans="1:15" ht="12.75">
      <c r="A21" s="453" t="s">
        <v>155</v>
      </c>
      <c r="B21" s="448"/>
      <c r="C21" s="817" t="s">
        <v>372</v>
      </c>
      <c r="D21" s="818"/>
      <c r="E21" s="413"/>
      <c r="F21" s="413"/>
      <c r="G21" s="413"/>
      <c r="H21" s="413"/>
      <c r="I21" s="413"/>
      <c r="J21" s="413"/>
      <c r="K21" s="413"/>
      <c r="L21" s="413">
        <v>-12445.5</v>
      </c>
      <c r="M21" s="413"/>
      <c r="N21" s="413"/>
      <c r="O21" s="413">
        <f t="shared" si="0"/>
        <v>-12445.5</v>
      </c>
    </row>
    <row r="22" spans="1:15" ht="12.75">
      <c r="A22" s="443" t="s">
        <v>156</v>
      </c>
      <c r="B22" s="448"/>
      <c r="C22" s="449" t="s">
        <v>265</v>
      </c>
      <c r="D22" s="454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>
        <f t="shared" si="0"/>
        <v>0</v>
      </c>
    </row>
    <row r="23" spans="1:15" ht="12.75">
      <c r="A23" s="450" t="s">
        <v>157</v>
      </c>
      <c r="B23" s="448"/>
      <c r="C23" s="449" t="s">
        <v>310</v>
      </c>
      <c r="D23" s="454"/>
      <c r="E23" s="413"/>
      <c r="F23" s="413"/>
      <c r="G23" s="413"/>
      <c r="H23" s="413"/>
      <c r="I23" s="413"/>
      <c r="J23" s="413"/>
      <c r="K23" s="413"/>
      <c r="L23" s="413">
        <v>-878.11</v>
      </c>
      <c r="M23" s="413"/>
      <c r="N23" s="413"/>
      <c r="O23" s="413">
        <f t="shared" si="0"/>
        <v>-878.11</v>
      </c>
    </row>
    <row r="24" spans="1:15" ht="12.75">
      <c r="A24" s="450" t="s">
        <v>158</v>
      </c>
      <c r="B24" s="448"/>
      <c r="C24" s="449" t="s">
        <v>159</v>
      </c>
      <c r="D24" s="454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>
        <f t="shared" si="0"/>
        <v>0</v>
      </c>
    </row>
    <row r="25" spans="1:15" ht="12.75">
      <c r="A25" s="450" t="s">
        <v>160</v>
      </c>
      <c r="B25" s="448"/>
      <c r="C25" s="449" t="s">
        <v>161</v>
      </c>
      <c r="D25" s="454"/>
      <c r="E25" s="413"/>
      <c r="F25" s="413"/>
      <c r="G25" s="413"/>
      <c r="H25" s="413"/>
      <c r="I25" s="413"/>
      <c r="J25" s="413"/>
      <c r="K25" s="413"/>
      <c r="L25" s="413">
        <v>-17256.71</v>
      </c>
      <c r="M25" s="413"/>
      <c r="N25" s="413"/>
      <c r="O25" s="413">
        <f t="shared" si="0"/>
        <v>-17256.71</v>
      </c>
    </row>
    <row r="26" spans="1:15" ht="12.75">
      <c r="A26" s="450" t="s">
        <v>162</v>
      </c>
      <c r="B26" s="448"/>
      <c r="C26" s="449" t="s">
        <v>216</v>
      </c>
      <c r="D26" s="454"/>
      <c r="E26" s="413"/>
      <c r="F26" s="413"/>
      <c r="G26" s="413"/>
      <c r="H26" s="413"/>
      <c r="I26" s="413"/>
      <c r="J26" s="413"/>
      <c r="K26" s="413"/>
      <c r="L26" s="413">
        <v>-2169.93</v>
      </c>
      <c r="M26" s="413"/>
      <c r="N26" s="413"/>
      <c r="O26" s="413">
        <f t="shared" si="0"/>
        <v>-2169.93</v>
      </c>
    </row>
    <row r="27" spans="1:15" ht="28.5" customHeight="1">
      <c r="A27" s="455" t="s">
        <v>508</v>
      </c>
      <c r="B27" s="814" t="s">
        <v>690</v>
      </c>
      <c r="C27" s="815"/>
      <c r="D27" s="816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</row>
    <row r="28" spans="1:15" ht="12.75">
      <c r="A28" s="438" t="s">
        <v>510</v>
      </c>
      <c r="B28" s="819" t="s">
        <v>249</v>
      </c>
      <c r="C28" s="820"/>
      <c r="D28" s="821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>
        <f>SUM(L28:N28)</f>
        <v>0</v>
      </c>
    </row>
    <row r="29" spans="1:15" ht="12.75">
      <c r="A29" s="456" t="s">
        <v>335</v>
      </c>
      <c r="B29" s="457"/>
      <c r="C29" s="458" t="s">
        <v>163</v>
      </c>
      <c r="D29" s="374"/>
      <c r="E29" s="413"/>
      <c r="F29" s="413"/>
      <c r="G29" s="413"/>
      <c r="H29" s="413"/>
      <c r="I29" s="413"/>
      <c r="J29" s="413"/>
      <c r="K29" s="413"/>
      <c r="L29">
        <f>SUM(L30:L41)</f>
        <v>-532057.85</v>
      </c>
      <c r="M29" s="413"/>
      <c r="N29" s="413"/>
      <c r="O29" s="413">
        <f>SUM(L29:N29)</f>
        <v>-532057.85</v>
      </c>
    </row>
    <row r="30" spans="1:15" ht="12.75">
      <c r="A30" s="459" t="s">
        <v>164</v>
      </c>
      <c r="B30" s="370"/>
      <c r="C30" s="371"/>
      <c r="D30" s="460" t="s">
        <v>301</v>
      </c>
      <c r="E30" s="413"/>
      <c r="F30" s="413"/>
      <c r="G30" s="413"/>
      <c r="H30" s="413"/>
      <c r="I30" s="413"/>
      <c r="J30" s="413"/>
      <c r="K30" s="413"/>
      <c r="L30" s="413">
        <v>-417936.17</v>
      </c>
      <c r="M30" s="413"/>
      <c r="N30" s="413"/>
      <c r="O30" s="413">
        <f>SUM(L30:N30)</f>
        <v>-417936.17</v>
      </c>
    </row>
    <row r="31" spans="1:15" ht="12.75">
      <c r="A31" s="461" t="s">
        <v>165</v>
      </c>
      <c r="B31" s="448"/>
      <c r="C31" s="462"/>
      <c r="D31" s="460" t="s">
        <v>302</v>
      </c>
      <c r="E31" s="413"/>
      <c r="F31" s="413"/>
      <c r="G31" s="413"/>
      <c r="H31" s="413"/>
      <c r="I31" s="413"/>
      <c r="J31" s="413"/>
      <c r="K31" s="413"/>
      <c r="L31" s="413">
        <v>-80300</v>
      </c>
      <c r="M31" s="413"/>
      <c r="N31" s="413"/>
      <c r="O31" s="413">
        <f aca="true" t="shared" si="1" ref="O31:O40">SUM(L31:N31)</f>
        <v>-80300</v>
      </c>
    </row>
    <row r="32" spans="1:15" ht="12.75">
      <c r="A32" s="461" t="s">
        <v>166</v>
      </c>
      <c r="B32" s="448"/>
      <c r="C32" s="462"/>
      <c r="D32" s="460" t="s">
        <v>303</v>
      </c>
      <c r="E32" s="413"/>
      <c r="F32" s="413"/>
      <c r="G32" s="413"/>
      <c r="H32" s="413"/>
      <c r="I32" s="413"/>
      <c r="J32" s="413"/>
      <c r="K32" s="413"/>
      <c r="L32" s="413">
        <v>-100</v>
      </c>
      <c r="M32" s="413"/>
      <c r="N32" s="413"/>
      <c r="O32" s="413">
        <f>SUM(L32:N32)</f>
        <v>-100</v>
      </c>
    </row>
    <row r="33" spans="1:15" ht="12.75">
      <c r="A33" s="461" t="s">
        <v>167</v>
      </c>
      <c r="B33" s="448"/>
      <c r="C33" s="462"/>
      <c r="D33" s="460" t="s">
        <v>304</v>
      </c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>
        <f t="shared" si="1"/>
        <v>0</v>
      </c>
    </row>
    <row r="34" spans="1:15" ht="12.75">
      <c r="A34" s="461" t="s">
        <v>168</v>
      </c>
      <c r="B34" s="448"/>
      <c r="C34" s="462"/>
      <c r="D34" s="460" t="s">
        <v>305</v>
      </c>
      <c r="E34" s="413"/>
      <c r="F34" s="413"/>
      <c r="G34" s="413"/>
      <c r="H34" s="413"/>
      <c r="I34" s="413"/>
      <c r="J34" s="413"/>
      <c r="K34" s="413"/>
      <c r="L34" s="413">
        <v>-200</v>
      </c>
      <c r="M34" s="413"/>
      <c r="N34" s="413"/>
      <c r="O34" s="413">
        <f t="shared" si="1"/>
        <v>-200</v>
      </c>
    </row>
    <row r="35" spans="1:15" ht="12.75">
      <c r="A35" s="461" t="s">
        <v>169</v>
      </c>
      <c r="B35" s="448"/>
      <c r="C35" s="462"/>
      <c r="D35" s="460" t="s">
        <v>153</v>
      </c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>
        <f t="shared" si="1"/>
        <v>0</v>
      </c>
    </row>
    <row r="36" spans="1:15" ht="12.75">
      <c r="A36" s="461" t="s">
        <v>170</v>
      </c>
      <c r="B36" s="448"/>
      <c r="C36" s="462"/>
      <c r="D36" s="460" t="s">
        <v>307</v>
      </c>
      <c r="E36" s="413"/>
      <c r="F36" s="413"/>
      <c r="G36" s="413"/>
      <c r="H36" s="413"/>
      <c r="I36" s="413"/>
      <c r="J36" s="413"/>
      <c r="K36" s="413"/>
      <c r="L36" s="413">
        <v>-12556.2</v>
      </c>
      <c r="M36" s="413"/>
      <c r="N36" s="413"/>
      <c r="O36" s="413">
        <f t="shared" si="1"/>
        <v>-12556.2</v>
      </c>
    </row>
    <row r="37" spans="1:15" ht="12.75">
      <c r="A37" s="461" t="s">
        <v>171</v>
      </c>
      <c r="B37" s="448"/>
      <c r="C37" s="462"/>
      <c r="D37" s="460" t="s">
        <v>265</v>
      </c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>
        <f t="shared" si="1"/>
        <v>0</v>
      </c>
    </row>
    <row r="38" spans="1:15" ht="12.75">
      <c r="A38" s="461" t="s">
        <v>172</v>
      </c>
      <c r="B38" s="448"/>
      <c r="C38" s="462"/>
      <c r="D38" s="460" t="s">
        <v>310</v>
      </c>
      <c r="E38" s="413"/>
      <c r="F38" s="413"/>
      <c r="G38" s="413"/>
      <c r="H38" s="413"/>
      <c r="I38" s="413"/>
      <c r="J38" s="413"/>
      <c r="K38" s="413"/>
      <c r="L38" s="413">
        <v>-1000</v>
      </c>
      <c r="M38" s="413"/>
      <c r="N38" s="413"/>
      <c r="O38" s="413">
        <f t="shared" si="1"/>
        <v>-1000</v>
      </c>
    </row>
    <row r="39" spans="1:15" ht="12.75">
      <c r="A39" s="463" t="s">
        <v>173</v>
      </c>
      <c r="B39" s="448"/>
      <c r="C39" s="462"/>
      <c r="D39" s="460" t="s">
        <v>266</v>
      </c>
      <c r="E39" s="413"/>
      <c r="F39" s="413"/>
      <c r="G39" s="413"/>
      <c r="H39" s="413"/>
      <c r="I39" s="413"/>
      <c r="J39" s="413"/>
      <c r="K39" s="413"/>
      <c r="L39" s="413">
        <v>-14965.48</v>
      </c>
      <c r="M39" s="413"/>
      <c r="N39" s="413"/>
      <c r="O39" s="413">
        <f t="shared" si="1"/>
        <v>-14965.48</v>
      </c>
    </row>
    <row r="40" spans="1:15" ht="12.75">
      <c r="A40" s="443" t="s">
        <v>174</v>
      </c>
      <c r="B40" s="448"/>
      <c r="C40" s="462"/>
      <c r="D40" s="460" t="s">
        <v>267</v>
      </c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>
        <f t="shared" si="1"/>
        <v>0</v>
      </c>
    </row>
    <row r="41" spans="1:15" ht="12.75">
      <c r="A41" s="443" t="s">
        <v>175</v>
      </c>
      <c r="B41" s="448"/>
      <c r="C41" s="462"/>
      <c r="D41" s="460" t="s">
        <v>268</v>
      </c>
      <c r="E41" s="413"/>
      <c r="F41" s="413"/>
      <c r="G41" s="413"/>
      <c r="H41" s="413"/>
      <c r="I41" s="413"/>
      <c r="J41" s="413"/>
      <c r="K41" s="413"/>
      <c r="L41" s="413">
        <v>-5000</v>
      </c>
      <c r="M41" s="413"/>
      <c r="N41" s="413"/>
      <c r="O41" s="413">
        <v>2107</v>
      </c>
    </row>
    <row r="42" spans="1:15" ht="12.75">
      <c r="A42" s="813" t="s">
        <v>339</v>
      </c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5.8515625" style="115" customWidth="1"/>
    <col min="2" max="2" width="0.2890625" style="41" customWidth="1"/>
    <col min="3" max="3" width="1.57421875" style="41" customWidth="1"/>
    <col min="4" max="4" width="23.421875" style="41" customWidth="1"/>
    <col min="5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1.140625" style="41" customWidth="1"/>
    <col min="14" max="14" width="8.28125" style="41" customWidth="1"/>
    <col min="15" max="15" width="10.8515625" style="41" customWidth="1"/>
    <col min="16" max="16" width="8.28125" style="41" customWidth="1"/>
    <col min="17" max="17" width="6.8515625" style="41" customWidth="1"/>
    <col min="18" max="18" width="12.28125" style="41" customWidth="1"/>
    <col min="19" max="16384" width="9.140625" style="41" customWidth="1"/>
  </cols>
  <sheetData>
    <row r="1" ht="12.75">
      <c r="N1" s="102"/>
    </row>
    <row r="2" spans="1:18" ht="12.75">
      <c r="A2" s="3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4" t="s">
        <v>375</v>
      </c>
      <c r="O2" s="117"/>
      <c r="P2" s="117"/>
      <c r="Q2" s="117"/>
      <c r="R2" s="117"/>
    </row>
    <row r="3" spans="1:17" ht="14.25" customHeight="1">
      <c r="A3" s="3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7"/>
      <c r="N3" s="37" t="s">
        <v>507</v>
      </c>
      <c r="O3" s="37"/>
      <c r="P3" s="37"/>
      <c r="Q3" s="37"/>
    </row>
    <row r="4" spans="1:18" ht="4.5" customHeight="1">
      <c r="A4" s="3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7"/>
      <c r="N4" s="37"/>
      <c r="O4" s="37"/>
      <c r="P4" s="37"/>
      <c r="Q4" s="37"/>
      <c r="R4" s="37"/>
    </row>
    <row r="5" spans="1:18" ht="31.5" customHeight="1">
      <c r="A5" s="668" t="s">
        <v>376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</row>
    <row r="6" spans="1:18" ht="3" customHeight="1">
      <c r="A6" s="37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22.5" customHeight="1">
      <c r="A7" s="668" t="s">
        <v>377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</row>
    <row r="8" spans="1:18" ht="4.5" customHeight="1">
      <c r="A8" s="3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7" customHeight="1">
      <c r="A9" s="702" t="s">
        <v>378</v>
      </c>
      <c r="B9" s="723" t="s">
        <v>541</v>
      </c>
      <c r="C9" s="723"/>
      <c r="D9" s="723"/>
      <c r="E9" s="702" t="s">
        <v>631</v>
      </c>
      <c r="F9" s="702" t="s">
        <v>632</v>
      </c>
      <c r="G9" s="702"/>
      <c r="H9" s="702" t="s">
        <v>379</v>
      </c>
      <c r="I9" s="702" t="s">
        <v>380</v>
      </c>
      <c r="J9" s="702" t="s">
        <v>635</v>
      </c>
      <c r="K9" s="702" t="s">
        <v>381</v>
      </c>
      <c r="L9" s="702" t="s">
        <v>382</v>
      </c>
      <c r="M9" s="702" t="s">
        <v>638</v>
      </c>
      <c r="N9" s="702" t="s">
        <v>383</v>
      </c>
      <c r="O9" s="702"/>
      <c r="P9" s="702" t="s">
        <v>384</v>
      </c>
      <c r="Q9" s="702" t="s">
        <v>385</v>
      </c>
      <c r="R9" s="702" t="s">
        <v>231</v>
      </c>
    </row>
    <row r="10" spans="1:18" ht="52.5">
      <c r="A10" s="702"/>
      <c r="B10" s="723"/>
      <c r="C10" s="723"/>
      <c r="D10" s="723"/>
      <c r="E10" s="702"/>
      <c r="F10" s="108" t="s">
        <v>386</v>
      </c>
      <c r="G10" s="108" t="s">
        <v>387</v>
      </c>
      <c r="H10" s="702"/>
      <c r="I10" s="702"/>
      <c r="J10" s="702"/>
      <c r="K10" s="702"/>
      <c r="L10" s="702"/>
      <c r="M10" s="702"/>
      <c r="N10" s="108" t="s">
        <v>388</v>
      </c>
      <c r="O10" s="108" t="s">
        <v>383</v>
      </c>
      <c r="P10" s="702"/>
      <c r="Q10" s="702"/>
      <c r="R10" s="702"/>
    </row>
    <row r="11" spans="1:18" ht="12.75">
      <c r="A11" s="188">
        <v>1</v>
      </c>
      <c r="B11" s="724">
        <v>2</v>
      </c>
      <c r="C11" s="724"/>
      <c r="D11" s="724"/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188">
        <v>11</v>
      </c>
      <c r="N11" s="188">
        <v>12</v>
      </c>
      <c r="O11" s="188">
        <v>13</v>
      </c>
      <c r="P11" s="188">
        <v>14</v>
      </c>
      <c r="Q11" s="188">
        <v>15</v>
      </c>
      <c r="R11" s="188">
        <v>16</v>
      </c>
    </row>
    <row r="12" spans="1:18" ht="39.75" customHeight="1">
      <c r="A12" s="357" t="s">
        <v>506</v>
      </c>
      <c r="B12" s="695" t="s">
        <v>389</v>
      </c>
      <c r="C12" s="713"/>
      <c r="D12" s="714"/>
      <c r="E12" s="108"/>
      <c r="F12" s="108"/>
      <c r="G12" s="108"/>
      <c r="H12" s="108"/>
      <c r="I12" s="108"/>
      <c r="J12" s="108">
        <v>2820</v>
      </c>
      <c r="K12" s="108"/>
      <c r="L12" s="108"/>
      <c r="M12" s="108">
        <v>217239.17</v>
      </c>
      <c r="N12" s="108"/>
      <c r="O12" s="108">
        <v>889379.18</v>
      </c>
      <c r="P12" s="108"/>
      <c r="Q12" s="108"/>
      <c r="R12" s="108">
        <f>SUM(J12:Q12)</f>
        <v>1109438.35</v>
      </c>
    </row>
    <row r="13" spans="1:18" ht="25.5" customHeight="1">
      <c r="A13" s="69" t="s">
        <v>508</v>
      </c>
      <c r="B13" s="358"/>
      <c r="C13" s="541" t="s">
        <v>390</v>
      </c>
      <c r="D13" s="706"/>
      <c r="E13" s="348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v>66723.51</v>
      </c>
      <c r="P13" s="110"/>
      <c r="Q13" s="110"/>
      <c r="R13" s="108">
        <f aca="true" t="shared" si="0" ref="R13:R51">SUM(J13:Q13)</f>
        <v>66723.51</v>
      </c>
    </row>
    <row r="14" spans="1:18" ht="26.25">
      <c r="A14" s="359" t="s">
        <v>333</v>
      </c>
      <c r="B14" s="360" t="s">
        <v>391</v>
      </c>
      <c r="C14" s="361"/>
      <c r="D14" s="23" t="s">
        <v>392</v>
      </c>
      <c r="E14" s="348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v>43850</v>
      </c>
      <c r="P14" s="110"/>
      <c r="Q14" s="110"/>
      <c r="R14" s="108">
        <f t="shared" si="0"/>
        <v>43850</v>
      </c>
    </row>
    <row r="15" spans="1:18" ht="26.25">
      <c r="A15" s="188" t="s">
        <v>334</v>
      </c>
      <c r="B15" s="361"/>
      <c r="C15" s="361"/>
      <c r="D15" s="99" t="s">
        <v>393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v>22873.51</v>
      </c>
      <c r="P15" s="108"/>
      <c r="Q15" s="108"/>
      <c r="R15" s="108">
        <f t="shared" si="0"/>
        <v>22873.51</v>
      </c>
    </row>
    <row r="16" spans="1:18" ht="51" customHeight="1">
      <c r="A16" s="69" t="s">
        <v>510</v>
      </c>
      <c r="B16" s="546" t="s">
        <v>394</v>
      </c>
      <c r="C16" s="721"/>
      <c r="D16" s="722"/>
      <c r="E16" s="34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08"/>
      <c r="Q16" s="108"/>
      <c r="R16" s="108">
        <f t="shared" si="0"/>
        <v>0</v>
      </c>
    </row>
    <row r="17" spans="1:18" ht="12.75">
      <c r="A17" s="113" t="s">
        <v>335</v>
      </c>
      <c r="B17" s="362"/>
      <c r="C17" s="361"/>
      <c r="D17" s="23" t="s">
        <v>395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8"/>
      <c r="Q17" s="108"/>
      <c r="R17" s="108">
        <f t="shared" si="0"/>
        <v>0</v>
      </c>
    </row>
    <row r="18" spans="1:18" ht="12.75">
      <c r="A18" s="69" t="s">
        <v>336</v>
      </c>
      <c r="B18" s="362"/>
      <c r="C18" s="361"/>
      <c r="D18" s="23" t="s">
        <v>396</v>
      </c>
      <c r="E18" s="34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8"/>
      <c r="Q18" s="108"/>
      <c r="R18" s="108">
        <f t="shared" si="0"/>
        <v>0</v>
      </c>
    </row>
    <row r="19" spans="1:18" ht="12.75">
      <c r="A19" s="69" t="s">
        <v>466</v>
      </c>
      <c r="B19" s="362"/>
      <c r="C19" s="361"/>
      <c r="D19" s="23" t="s">
        <v>397</v>
      </c>
      <c r="E19" s="348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v>-6574.68</v>
      </c>
      <c r="P19" s="108"/>
      <c r="Q19" s="108"/>
      <c r="R19" s="108">
        <f t="shared" si="0"/>
        <v>-6574.68</v>
      </c>
    </row>
    <row r="20" spans="1:18" ht="15" customHeight="1">
      <c r="A20" s="69" t="s">
        <v>512</v>
      </c>
      <c r="B20" s="358"/>
      <c r="C20" s="541" t="s">
        <v>486</v>
      </c>
      <c r="D20" s="706"/>
      <c r="E20" s="348"/>
      <c r="F20" s="110"/>
      <c r="G20" s="110"/>
      <c r="H20" s="110"/>
      <c r="I20" s="110"/>
      <c r="J20" s="110"/>
      <c r="K20" s="110"/>
      <c r="L20" s="110"/>
      <c r="M20" s="110">
        <v>142882.72</v>
      </c>
      <c r="N20" s="110"/>
      <c r="O20" s="110">
        <v>-180399.91</v>
      </c>
      <c r="P20" s="108"/>
      <c r="Q20" s="108"/>
      <c r="R20" s="108">
        <f t="shared" si="0"/>
        <v>-37517.19</v>
      </c>
    </row>
    <row r="21" spans="1:18" ht="54.75" customHeight="1">
      <c r="A21" s="357" t="s">
        <v>513</v>
      </c>
      <c r="B21" s="720" t="s">
        <v>398</v>
      </c>
      <c r="C21" s="720"/>
      <c r="D21" s="720"/>
      <c r="E21" s="108"/>
      <c r="F21" s="108"/>
      <c r="G21" s="108"/>
      <c r="H21" s="108"/>
      <c r="I21" s="108"/>
      <c r="J21" s="108">
        <v>2820</v>
      </c>
      <c r="K21" s="108"/>
      <c r="L21" s="108"/>
      <c r="M21" s="41">
        <v>360121.89</v>
      </c>
      <c r="N21" s="108"/>
      <c r="O21" s="108">
        <v>769767.26</v>
      </c>
      <c r="P21" s="108"/>
      <c r="Q21" s="108"/>
      <c r="R21" s="108">
        <f t="shared" si="0"/>
        <v>1132709.15</v>
      </c>
    </row>
    <row r="22" spans="1:18" ht="39.75" customHeight="1">
      <c r="A22" s="357" t="s">
        <v>514</v>
      </c>
      <c r="B22" s="697" t="s">
        <v>399</v>
      </c>
      <c r="C22" s="715"/>
      <c r="D22" s="716"/>
      <c r="E22" s="108" t="s">
        <v>330</v>
      </c>
      <c r="F22" s="108"/>
      <c r="G22" s="108"/>
      <c r="H22" s="108"/>
      <c r="I22" s="108"/>
      <c r="J22" s="108">
        <v>2820</v>
      </c>
      <c r="K22" s="108"/>
      <c r="L22" s="108"/>
      <c r="M22" s="108">
        <v>516526.93</v>
      </c>
      <c r="N22" s="108"/>
      <c r="O22" s="108">
        <v>12326.9</v>
      </c>
      <c r="P22" s="108" t="s">
        <v>330</v>
      </c>
      <c r="Q22" s="108" t="s">
        <v>330</v>
      </c>
      <c r="R22" s="108">
        <f t="shared" si="0"/>
        <v>531673.83</v>
      </c>
    </row>
    <row r="23" spans="1:18" ht="39.75" customHeight="1">
      <c r="A23" s="113" t="s">
        <v>515</v>
      </c>
      <c r="B23" s="362"/>
      <c r="C23" s="541" t="s">
        <v>400</v>
      </c>
      <c r="D23" s="706"/>
      <c r="E23" s="110" t="s">
        <v>330</v>
      </c>
      <c r="F23" s="110"/>
      <c r="G23" s="110"/>
      <c r="H23" s="110"/>
      <c r="I23" s="110"/>
      <c r="J23" s="110"/>
      <c r="K23" s="110"/>
      <c r="L23" s="110"/>
      <c r="M23" s="110"/>
      <c r="N23" s="10" t="s">
        <v>330</v>
      </c>
      <c r="O23" s="110"/>
      <c r="P23" s="110" t="s">
        <v>330</v>
      </c>
      <c r="Q23" s="110" t="s">
        <v>330</v>
      </c>
      <c r="R23" s="108">
        <f t="shared" si="0"/>
        <v>0</v>
      </c>
    </row>
    <row r="24" spans="1:18" ht="38.25" customHeight="1">
      <c r="A24" s="113" t="s">
        <v>516</v>
      </c>
      <c r="B24" s="362"/>
      <c r="C24" s="541" t="s">
        <v>401</v>
      </c>
      <c r="D24" s="706"/>
      <c r="E24" s="110" t="s">
        <v>330</v>
      </c>
      <c r="F24" s="110"/>
      <c r="G24" s="110"/>
      <c r="H24" s="110"/>
      <c r="I24" s="110"/>
      <c r="J24" s="110"/>
      <c r="K24" s="110"/>
      <c r="L24" s="110"/>
      <c r="M24" s="110">
        <v>-53281.81</v>
      </c>
      <c r="N24" s="10" t="s">
        <v>330</v>
      </c>
      <c r="O24" s="110"/>
      <c r="P24" s="110" t="s">
        <v>330</v>
      </c>
      <c r="Q24" s="110" t="s">
        <v>330</v>
      </c>
      <c r="R24" s="108">
        <f t="shared" si="0"/>
        <v>-53281.81</v>
      </c>
    </row>
    <row r="25" spans="1:18" ht="51" customHeight="1">
      <c r="A25" s="113" t="s">
        <v>517</v>
      </c>
      <c r="B25" s="362"/>
      <c r="C25" s="541" t="s">
        <v>402</v>
      </c>
      <c r="D25" s="706"/>
      <c r="E25" s="110" t="s">
        <v>330</v>
      </c>
      <c r="F25" s="110"/>
      <c r="G25" s="110"/>
      <c r="H25" s="110"/>
      <c r="I25" s="110"/>
      <c r="J25" s="110"/>
      <c r="K25" s="110"/>
      <c r="L25" s="110"/>
      <c r="M25" s="110"/>
      <c r="N25" s="10" t="s">
        <v>330</v>
      </c>
      <c r="O25" s="110"/>
      <c r="P25" s="110" t="s">
        <v>330</v>
      </c>
      <c r="Q25" s="110" t="s">
        <v>330</v>
      </c>
      <c r="R25" s="108">
        <f t="shared" si="0"/>
        <v>0</v>
      </c>
    </row>
    <row r="26" spans="1:18" ht="12.75">
      <c r="A26" s="363" t="s">
        <v>403</v>
      </c>
      <c r="B26" s="364"/>
      <c r="C26" s="89"/>
      <c r="D26" s="365" t="s">
        <v>395</v>
      </c>
      <c r="E26" s="10" t="s">
        <v>330</v>
      </c>
      <c r="F26" s="110"/>
      <c r="G26" s="110"/>
      <c r="H26" s="110"/>
      <c r="I26" s="110"/>
      <c r="J26" s="110"/>
      <c r="K26" s="110"/>
      <c r="L26" s="110"/>
      <c r="M26" s="110"/>
      <c r="N26" s="10" t="s">
        <v>330</v>
      </c>
      <c r="O26" s="10"/>
      <c r="P26" s="10" t="s">
        <v>330</v>
      </c>
      <c r="Q26" s="10" t="s">
        <v>330</v>
      </c>
      <c r="R26" s="108">
        <f t="shared" si="0"/>
        <v>0</v>
      </c>
    </row>
    <row r="27" spans="1:18" ht="12.75">
      <c r="A27" s="363" t="s">
        <v>404</v>
      </c>
      <c r="B27" s="364"/>
      <c r="C27" s="89"/>
      <c r="D27" s="365" t="s">
        <v>396</v>
      </c>
      <c r="E27" s="10" t="s">
        <v>330</v>
      </c>
      <c r="F27" s="110"/>
      <c r="G27" s="110"/>
      <c r="H27" s="110"/>
      <c r="I27" s="110"/>
      <c r="J27" s="110"/>
      <c r="K27" s="110"/>
      <c r="L27" s="110"/>
      <c r="M27" s="110"/>
      <c r="N27" s="10" t="s">
        <v>330</v>
      </c>
      <c r="O27" s="10"/>
      <c r="P27" s="10" t="s">
        <v>330</v>
      </c>
      <c r="Q27" s="10" t="s">
        <v>330</v>
      </c>
      <c r="R27" s="108">
        <f t="shared" si="0"/>
        <v>0</v>
      </c>
    </row>
    <row r="28" spans="1:18" ht="12.75">
      <c r="A28" s="363" t="s">
        <v>405</v>
      </c>
      <c r="B28" s="364"/>
      <c r="C28" s="89"/>
      <c r="D28" s="365" t="s">
        <v>397</v>
      </c>
      <c r="E28" s="10" t="s">
        <v>330</v>
      </c>
      <c r="F28" s="110"/>
      <c r="G28" s="110"/>
      <c r="H28" s="110"/>
      <c r="I28" s="110"/>
      <c r="J28" s="110"/>
      <c r="K28" s="110"/>
      <c r="L28" s="110"/>
      <c r="M28" s="110"/>
      <c r="N28" s="10" t="s">
        <v>330</v>
      </c>
      <c r="O28" s="10"/>
      <c r="P28" s="10" t="s">
        <v>330</v>
      </c>
      <c r="Q28" s="10" t="s">
        <v>330</v>
      </c>
      <c r="R28" s="108">
        <f t="shared" si="0"/>
        <v>0</v>
      </c>
    </row>
    <row r="29" spans="1:18" ht="15" customHeight="1">
      <c r="A29" s="113" t="s">
        <v>518</v>
      </c>
      <c r="B29" s="364"/>
      <c r="C29" s="707" t="s">
        <v>486</v>
      </c>
      <c r="D29" s="708"/>
      <c r="E29" s="10" t="s">
        <v>330</v>
      </c>
      <c r="F29" s="110"/>
      <c r="G29" s="110"/>
      <c r="H29" s="110"/>
      <c r="I29" s="110"/>
      <c r="J29" s="110"/>
      <c r="K29" s="110"/>
      <c r="L29" s="110"/>
      <c r="M29" s="110">
        <v>-51045.51</v>
      </c>
      <c r="N29" s="10" t="s">
        <v>330</v>
      </c>
      <c r="O29" s="110"/>
      <c r="P29" s="110" t="s">
        <v>330</v>
      </c>
      <c r="Q29" s="110" t="s">
        <v>330</v>
      </c>
      <c r="R29" s="108">
        <f t="shared" si="0"/>
        <v>-51045.51</v>
      </c>
    </row>
    <row r="30" spans="1:18" ht="54.75" customHeight="1">
      <c r="A30" s="357" t="s">
        <v>519</v>
      </c>
      <c r="B30" s="697" t="s">
        <v>406</v>
      </c>
      <c r="C30" s="715"/>
      <c r="D30" s="716"/>
      <c r="E30" s="108" t="s">
        <v>330</v>
      </c>
      <c r="F30" s="108"/>
      <c r="G30" s="108"/>
      <c r="H30" s="108"/>
      <c r="I30" s="108"/>
      <c r="J30" s="108">
        <v>-2820</v>
      </c>
      <c r="K30" s="108"/>
      <c r="L30" s="108"/>
      <c r="M30" s="108">
        <v>-212838.33</v>
      </c>
      <c r="N30" s="10" t="s">
        <v>330</v>
      </c>
      <c r="O30" s="108">
        <v>-18901.58</v>
      </c>
      <c r="P30" s="108" t="s">
        <v>330</v>
      </c>
      <c r="Q30" s="108" t="s">
        <v>330</v>
      </c>
      <c r="R30" s="108">
        <f t="shared" si="0"/>
        <v>-234559.90999999997</v>
      </c>
    </row>
    <row r="31" spans="1:18" ht="39.75" customHeight="1">
      <c r="A31" s="357" t="s">
        <v>520</v>
      </c>
      <c r="B31" s="717" t="s">
        <v>407</v>
      </c>
      <c r="C31" s="718"/>
      <c r="D31" s="716"/>
      <c r="E31" s="108" t="s">
        <v>330</v>
      </c>
      <c r="F31" s="108"/>
      <c r="G31" s="108"/>
      <c r="H31" s="108"/>
      <c r="I31" s="366"/>
      <c r="J31" s="108"/>
      <c r="K31" s="108"/>
      <c r="L31" s="366"/>
      <c r="M31" s="108"/>
      <c r="N31" s="10" t="s">
        <v>330</v>
      </c>
      <c r="O31" s="108"/>
      <c r="P31" s="108"/>
      <c r="Q31" s="108"/>
      <c r="R31" s="108">
        <f t="shared" si="0"/>
        <v>0</v>
      </c>
    </row>
    <row r="32" spans="1:18" ht="39.75" customHeight="1">
      <c r="A32" s="113" t="s">
        <v>521</v>
      </c>
      <c r="B32" s="362"/>
      <c r="C32" s="541" t="s">
        <v>408</v>
      </c>
      <c r="D32" s="706"/>
      <c r="E32" s="110" t="s">
        <v>330</v>
      </c>
      <c r="F32" s="110"/>
      <c r="G32" s="110"/>
      <c r="H32" s="110"/>
      <c r="I32" s="367"/>
      <c r="J32" s="110"/>
      <c r="K32" s="110"/>
      <c r="L32" s="367"/>
      <c r="M32" s="110"/>
      <c r="N32" s="10" t="s">
        <v>330</v>
      </c>
      <c r="O32" s="110"/>
      <c r="P32" s="110"/>
      <c r="Q32" s="110"/>
      <c r="R32" s="108">
        <f t="shared" si="0"/>
        <v>0</v>
      </c>
    </row>
    <row r="33" spans="1:18" ht="29.25" customHeight="1">
      <c r="A33" s="113" t="s">
        <v>522</v>
      </c>
      <c r="B33" s="362"/>
      <c r="C33" s="541" t="s">
        <v>409</v>
      </c>
      <c r="D33" s="706"/>
      <c r="E33" s="51" t="s">
        <v>330</v>
      </c>
      <c r="F33" s="51"/>
      <c r="G33" s="51"/>
      <c r="H33" s="51"/>
      <c r="I33" s="368"/>
      <c r="J33" s="51"/>
      <c r="K33" s="51"/>
      <c r="L33" s="368"/>
      <c r="M33" s="51"/>
      <c r="N33" s="10" t="s">
        <v>330</v>
      </c>
      <c r="O33" s="51"/>
      <c r="P33" s="51"/>
      <c r="Q33" s="51"/>
      <c r="R33" s="108">
        <f t="shared" si="0"/>
        <v>0</v>
      </c>
    </row>
    <row r="34" spans="1:18" ht="39.75" customHeight="1">
      <c r="A34" s="113" t="s">
        <v>523</v>
      </c>
      <c r="B34" s="362"/>
      <c r="C34" s="541" t="s">
        <v>410</v>
      </c>
      <c r="D34" s="706"/>
      <c r="E34" s="110" t="s">
        <v>330</v>
      </c>
      <c r="F34" s="110"/>
      <c r="G34" s="110"/>
      <c r="H34" s="110"/>
      <c r="I34" s="367"/>
      <c r="J34" s="110"/>
      <c r="K34" s="110"/>
      <c r="L34" s="367"/>
      <c r="M34" s="110"/>
      <c r="N34" s="10" t="s">
        <v>330</v>
      </c>
      <c r="O34" s="110"/>
      <c r="P34" s="110"/>
      <c r="Q34" s="110"/>
      <c r="R34" s="108">
        <f t="shared" si="0"/>
        <v>0</v>
      </c>
    </row>
    <row r="35" spans="1:18" ht="45.75" customHeight="1">
      <c r="A35" s="113" t="s">
        <v>525</v>
      </c>
      <c r="B35" s="362"/>
      <c r="C35" s="541" t="s">
        <v>411</v>
      </c>
      <c r="D35" s="706"/>
      <c r="E35" s="110" t="s">
        <v>330</v>
      </c>
      <c r="F35" s="110"/>
      <c r="G35" s="110"/>
      <c r="H35" s="110"/>
      <c r="I35" s="367"/>
      <c r="J35" s="110"/>
      <c r="K35" s="110"/>
      <c r="L35" s="367"/>
      <c r="M35" s="110"/>
      <c r="N35" s="10" t="s">
        <v>330</v>
      </c>
      <c r="O35" s="110"/>
      <c r="P35" s="110"/>
      <c r="Q35" s="110"/>
      <c r="R35" s="108">
        <f t="shared" si="0"/>
        <v>0</v>
      </c>
    </row>
    <row r="36" spans="1:18" ht="12.75">
      <c r="A36" s="363" t="s">
        <v>412</v>
      </c>
      <c r="B36" s="364"/>
      <c r="C36" s="89"/>
      <c r="D36" s="365" t="s">
        <v>395</v>
      </c>
      <c r="E36" s="10" t="s">
        <v>330</v>
      </c>
      <c r="F36" s="110"/>
      <c r="G36" s="110"/>
      <c r="H36" s="110"/>
      <c r="I36" s="367"/>
      <c r="J36" s="110"/>
      <c r="K36" s="110"/>
      <c r="L36" s="367"/>
      <c r="M36" s="110"/>
      <c r="N36" s="10" t="s">
        <v>330</v>
      </c>
      <c r="O36" s="110"/>
      <c r="P36" s="110"/>
      <c r="Q36" s="110"/>
      <c r="R36" s="108">
        <f t="shared" si="0"/>
        <v>0</v>
      </c>
    </row>
    <row r="37" spans="1:18" ht="12.75">
      <c r="A37" s="363" t="s">
        <v>413</v>
      </c>
      <c r="B37" s="364"/>
      <c r="C37" s="89"/>
      <c r="D37" s="365" t="s">
        <v>396</v>
      </c>
      <c r="E37" s="10" t="s">
        <v>330</v>
      </c>
      <c r="F37" s="110"/>
      <c r="G37" s="110"/>
      <c r="H37" s="110"/>
      <c r="I37" s="367"/>
      <c r="J37" s="110"/>
      <c r="K37" s="110"/>
      <c r="L37" s="367"/>
      <c r="M37" s="110"/>
      <c r="N37" s="10" t="s">
        <v>330</v>
      </c>
      <c r="O37" s="110"/>
      <c r="P37" s="110"/>
      <c r="Q37" s="110"/>
      <c r="R37" s="108">
        <f t="shared" si="0"/>
        <v>0</v>
      </c>
    </row>
    <row r="38" spans="1:18" ht="12.75">
      <c r="A38" s="363" t="s">
        <v>414</v>
      </c>
      <c r="B38" s="364"/>
      <c r="C38" s="89"/>
      <c r="D38" s="365" t="s">
        <v>397</v>
      </c>
      <c r="E38" s="10" t="s">
        <v>330</v>
      </c>
      <c r="F38" s="110"/>
      <c r="G38" s="110"/>
      <c r="H38" s="110"/>
      <c r="I38" s="367"/>
      <c r="J38" s="110"/>
      <c r="K38" s="110"/>
      <c r="L38" s="367"/>
      <c r="M38" s="110"/>
      <c r="N38" s="10" t="s">
        <v>330</v>
      </c>
      <c r="O38" s="110"/>
      <c r="P38" s="110"/>
      <c r="Q38" s="110"/>
      <c r="R38" s="108">
        <f t="shared" si="0"/>
        <v>0</v>
      </c>
    </row>
    <row r="39" spans="1:18" ht="15" customHeight="1">
      <c r="A39" s="113" t="s">
        <v>526</v>
      </c>
      <c r="B39" s="364"/>
      <c r="C39" s="707" t="s">
        <v>486</v>
      </c>
      <c r="D39" s="708"/>
      <c r="E39" s="110" t="s">
        <v>330</v>
      </c>
      <c r="F39" s="110"/>
      <c r="G39" s="110"/>
      <c r="H39" s="110"/>
      <c r="I39" s="367"/>
      <c r="J39" s="367"/>
      <c r="K39" s="367"/>
      <c r="L39" s="367"/>
      <c r="M39" s="110"/>
      <c r="N39" s="10" t="s">
        <v>330</v>
      </c>
      <c r="O39" s="110"/>
      <c r="P39" s="110"/>
      <c r="Q39" s="110"/>
      <c r="R39" s="108">
        <f t="shared" si="0"/>
        <v>0</v>
      </c>
    </row>
    <row r="40" spans="1:18" ht="54.75" customHeight="1">
      <c r="A40" s="357" t="s">
        <v>527</v>
      </c>
      <c r="B40" s="712" t="s">
        <v>0</v>
      </c>
      <c r="C40" s="712"/>
      <c r="D40" s="712"/>
      <c r="E40" s="108" t="s">
        <v>330</v>
      </c>
      <c r="F40" s="108"/>
      <c r="G40" s="108"/>
      <c r="H40" s="108"/>
      <c r="I40" s="108"/>
      <c r="J40" s="108"/>
      <c r="K40" s="108"/>
      <c r="L40" s="108"/>
      <c r="M40" s="108"/>
      <c r="N40" s="5" t="s">
        <v>330</v>
      </c>
      <c r="O40" s="108"/>
      <c r="P40" s="108"/>
      <c r="Q40" s="108"/>
      <c r="R40" s="108">
        <f t="shared" si="0"/>
        <v>0</v>
      </c>
    </row>
    <row r="41" spans="1:18" ht="30.75" customHeight="1">
      <c r="A41" s="357" t="s">
        <v>528</v>
      </c>
      <c r="B41" s="717" t="s">
        <v>415</v>
      </c>
      <c r="C41" s="718"/>
      <c r="D41" s="719"/>
      <c r="E41" s="108"/>
      <c r="F41" s="108" t="s">
        <v>330</v>
      </c>
      <c r="G41" s="108" t="s">
        <v>330</v>
      </c>
      <c r="H41" s="108" t="s">
        <v>330</v>
      </c>
      <c r="I41" s="108"/>
      <c r="J41" s="108" t="s">
        <v>330</v>
      </c>
      <c r="K41" s="108" t="s">
        <v>330</v>
      </c>
      <c r="L41" s="108"/>
      <c r="M41" s="108" t="s">
        <v>330</v>
      </c>
      <c r="N41" s="108"/>
      <c r="O41" s="108" t="s">
        <v>330</v>
      </c>
      <c r="P41" s="108" t="s">
        <v>330</v>
      </c>
      <c r="Q41" s="108" t="s">
        <v>330</v>
      </c>
      <c r="R41" s="108">
        <f t="shared" si="0"/>
        <v>0</v>
      </c>
    </row>
    <row r="42" spans="1:18" ht="45" customHeight="1">
      <c r="A42" s="113" t="s">
        <v>529</v>
      </c>
      <c r="B42" s="709" t="s">
        <v>416</v>
      </c>
      <c r="C42" s="710"/>
      <c r="D42" s="711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>
        <f t="shared" si="0"/>
        <v>0</v>
      </c>
    </row>
    <row r="43" spans="1:18" ht="39.75" customHeight="1">
      <c r="A43" s="113" t="s">
        <v>530</v>
      </c>
      <c r="B43" s="362"/>
      <c r="C43" s="541" t="s">
        <v>417</v>
      </c>
      <c r="D43" s="706"/>
      <c r="E43" s="110"/>
      <c r="F43" s="110" t="s">
        <v>330</v>
      </c>
      <c r="G43" s="110" t="s">
        <v>330</v>
      </c>
      <c r="H43" s="110" t="s">
        <v>330</v>
      </c>
      <c r="I43" s="110"/>
      <c r="J43" s="110" t="s">
        <v>330</v>
      </c>
      <c r="K43" s="110" t="s">
        <v>330</v>
      </c>
      <c r="L43" s="110"/>
      <c r="M43" s="110" t="s">
        <v>330</v>
      </c>
      <c r="N43" s="110"/>
      <c r="O43" s="110" t="s">
        <v>330</v>
      </c>
      <c r="P43" s="110" t="s">
        <v>330</v>
      </c>
      <c r="Q43" s="110" t="s">
        <v>330</v>
      </c>
      <c r="R43" s="108">
        <f t="shared" si="0"/>
        <v>0</v>
      </c>
    </row>
    <row r="44" spans="1:18" ht="45" customHeight="1">
      <c r="A44" s="113" t="s">
        <v>356</v>
      </c>
      <c r="B44" s="360"/>
      <c r="C44" s="541" t="s">
        <v>418</v>
      </c>
      <c r="D44" s="706"/>
      <c r="E44" s="10"/>
      <c r="F44" s="10" t="s">
        <v>330</v>
      </c>
      <c r="G44" s="10" t="s">
        <v>330</v>
      </c>
      <c r="H44" s="10" t="s">
        <v>330</v>
      </c>
      <c r="I44" s="10"/>
      <c r="J44" s="10" t="s">
        <v>330</v>
      </c>
      <c r="K44" s="10" t="s">
        <v>330</v>
      </c>
      <c r="L44" s="10"/>
      <c r="M44" s="10" t="s">
        <v>330</v>
      </c>
      <c r="N44" s="10"/>
      <c r="O44" s="10" t="s">
        <v>330</v>
      </c>
      <c r="P44" s="10" t="s">
        <v>330</v>
      </c>
      <c r="Q44" s="10" t="s">
        <v>330</v>
      </c>
      <c r="R44" s="108">
        <f t="shared" si="0"/>
        <v>0</v>
      </c>
    </row>
    <row r="45" spans="1:18" ht="12.75">
      <c r="A45" s="363" t="s">
        <v>419</v>
      </c>
      <c r="B45" s="369"/>
      <c r="C45" s="89"/>
      <c r="D45" s="365" t="s">
        <v>395</v>
      </c>
      <c r="E45" s="10"/>
      <c r="F45" s="10" t="s">
        <v>330</v>
      </c>
      <c r="G45" s="10" t="s">
        <v>330</v>
      </c>
      <c r="H45" s="10" t="s">
        <v>330</v>
      </c>
      <c r="I45" s="10"/>
      <c r="J45" s="10" t="s">
        <v>330</v>
      </c>
      <c r="K45" s="10" t="s">
        <v>330</v>
      </c>
      <c r="L45" s="10"/>
      <c r="M45" s="10" t="s">
        <v>330</v>
      </c>
      <c r="N45" s="10"/>
      <c r="O45" s="10" t="s">
        <v>330</v>
      </c>
      <c r="P45" s="10" t="s">
        <v>330</v>
      </c>
      <c r="Q45" s="10" t="s">
        <v>330</v>
      </c>
      <c r="R45" s="108">
        <f t="shared" si="0"/>
        <v>0</v>
      </c>
    </row>
    <row r="46" spans="1:18" ht="12.75">
      <c r="A46" s="363" t="s">
        <v>420</v>
      </c>
      <c r="B46" s="369"/>
      <c r="C46" s="89"/>
      <c r="D46" s="365" t="s">
        <v>396</v>
      </c>
      <c r="E46" s="10"/>
      <c r="F46" s="10" t="s">
        <v>330</v>
      </c>
      <c r="G46" s="10" t="s">
        <v>330</v>
      </c>
      <c r="H46" s="10" t="s">
        <v>330</v>
      </c>
      <c r="I46" s="10"/>
      <c r="J46" s="10" t="s">
        <v>330</v>
      </c>
      <c r="K46" s="10" t="s">
        <v>330</v>
      </c>
      <c r="L46" s="10"/>
      <c r="M46" s="10" t="s">
        <v>330</v>
      </c>
      <c r="N46" s="10"/>
      <c r="O46" s="10" t="s">
        <v>330</v>
      </c>
      <c r="P46" s="10" t="s">
        <v>330</v>
      </c>
      <c r="Q46" s="10" t="s">
        <v>330</v>
      </c>
      <c r="R46" s="108">
        <f t="shared" si="0"/>
        <v>0</v>
      </c>
    </row>
    <row r="47" spans="1:18" ht="12.75">
      <c r="A47" s="363" t="s">
        <v>421</v>
      </c>
      <c r="B47" s="369"/>
      <c r="C47" s="89"/>
      <c r="D47" s="365" t="s">
        <v>397</v>
      </c>
      <c r="E47" s="10"/>
      <c r="F47" s="10" t="s">
        <v>330</v>
      </c>
      <c r="G47" s="10" t="s">
        <v>330</v>
      </c>
      <c r="H47" s="10" t="s">
        <v>330</v>
      </c>
      <c r="I47" s="10"/>
      <c r="J47" s="10" t="s">
        <v>330</v>
      </c>
      <c r="K47" s="10" t="s">
        <v>330</v>
      </c>
      <c r="L47" s="10"/>
      <c r="M47" s="10" t="s">
        <v>330</v>
      </c>
      <c r="N47" s="10"/>
      <c r="O47" s="10" t="s">
        <v>330</v>
      </c>
      <c r="P47" s="10" t="s">
        <v>330</v>
      </c>
      <c r="Q47" s="10" t="s">
        <v>330</v>
      </c>
      <c r="R47" s="108">
        <f t="shared" si="0"/>
        <v>0</v>
      </c>
    </row>
    <row r="48" spans="1:18" ht="15" customHeight="1">
      <c r="A48" s="113" t="s">
        <v>532</v>
      </c>
      <c r="B48" s="364"/>
      <c r="C48" s="707" t="s">
        <v>486</v>
      </c>
      <c r="D48" s="708"/>
      <c r="E48" s="110"/>
      <c r="F48" s="110" t="s">
        <v>330</v>
      </c>
      <c r="G48" s="110" t="s">
        <v>330</v>
      </c>
      <c r="H48" s="110" t="s">
        <v>330</v>
      </c>
      <c r="I48" s="110"/>
      <c r="J48" s="110" t="s">
        <v>330</v>
      </c>
      <c r="K48" s="110" t="s">
        <v>330</v>
      </c>
      <c r="L48" s="110"/>
      <c r="M48" s="110" t="s">
        <v>330</v>
      </c>
      <c r="N48" s="110"/>
      <c r="O48" s="110" t="s">
        <v>330</v>
      </c>
      <c r="P48" s="110" t="s">
        <v>330</v>
      </c>
      <c r="Q48" s="110" t="s">
        <v>330</v>
      </c>
      <c r="R48" s="108">
        <f t="shared" si="0"/>
        <v>0</v>
      </c>
    </row>
    <row r="49" spans="1:18" ht="41.25" customHeight="1">
      <c r="A49" s="357" t="s">
        <v>533</v>
      </c>
      <c r="B49" s="697" t="s">
        <v>1</v>
      </c>
      <c r="C49" s="715"/>
      <c r="D49" s="716"/>
      <c r="E49" s="5"/>
      <c r="F49" s="5" t="s">
        <v>330</v>
      </c>
      <c r="G49" s="5" t="s">
        <v>330</v>
      </c>
      <c r="H49" s="5" t="s">
        <v>330</v>
      </c>
      <c r="I49" s="5"/>
      <c r="J49" s="5" t="s">
        <v>330</v>
      </c>
      <c r="K49" s="5" t="s">
        <v>330</v>
      </c>
      <c r="L49" s="5"/>
      <c r="M49" s="5" t="s">
        <v>330</v>
      </c>
      <c r="N49" s="5"/>
      <c r="O49" s="5" t="s">
        <v>330</v>
      </c>
      <c r="P49" s="5" t="s">
        <v>330</v>
      </c>
      <c r="Q49" s="5" t="s">
        <v>330</v>
      </c>
      <c r="R49" s="108">
        <f t="shared" si="0"/>
        <v>0</v>
      </c>
    </row>
    <row r="50" spans="1:18" ht="54.75" customHeight="1">
      <c r="A50" s="357" t="s">
        <v>357</v>
      </c>
      <c r="B50" s="712" t="s">
        <v>2</v>
      </c>
      <c r="C50" s="712"/>
      <c r="D50" s="712"/>
      <c r="E50" s="108"/>
      <c r="F50" s="108"/>
      <c r="G50" s="108"/>
      <c r="H50" s="108"/>
      <c r="I50" s="108"/>
      <c r="J50" s="108">
        <v>0</v>
      </c>
      <c r="K50" s="108"/>
      <c r="L50" s="108"/>
      <c r="M50" s="108">
        <v>53611.79</v>
      </c>
      <c r="N50" s="108"/>
      <c r="O50" s="108">
        <v>873896.6</v>
      </c>
      <c r="P50" s="108"/>
      <c r="Q50" s="108"/>
      <c r="R50" s="108">
        <f t="shared" si="0"/>
        <v>927508.39</v>
      </c>
    </row>
    <row r="51" spans="1:18" ht="54.75" customHeight="1">
      <c r="A51" s="357" t="s">
        <v>534</v>
      </c>
      <c r="B51" s="712" t="s">
        <v>3</v>
      </c>
      <c r="C51" s="712"/>
      <c r="D51" s="712"/>
      <c r="E51" s="108"/>
      <c r="F51" s="108"/>
      <c r="G51" s="108"/>
      <c r="H51" s="108"/>
      <c r="I51" s="108"/>
      <c r="J51" s="108">
        <v>0</v>
      </c>
      <c r="K51" s="108"/>
      <c r="L51" s="108"/>
      <c r="M51" s="108">
        <v>108728.16</v>
      </c>
      <c r="N51" s="108"/>
      <c r="O51" s="108">
        <v>812814.27</v>
      </c>
      <c r="P51" s="108"/>
      <c r="Q51" s="108"/>
      <c r="R51" s="108">
        <f t="shared" si="0"/>
        <v>921542.43</v>
      </c>
    </row>
    <row r="52" spans="1:18" ht="12.75">
      <c r="A52" s="37" t="s">
        <v>422</v>
      </c>
      <c r="B52" s="37"/>
      <c r="C52" s="37"/>
      <c r="D52" s="37"/>
      <c r="E52" s="37"/>
      <c r="F52" s="37"/>
      <c r="G52" s="37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37" t="s">
        <v>423</v>
      </c>
      <c r="B53" s="37"/>
      <c r="C53" s="37"/>
      <c r="D53" s="37"/>
      <c r="E53" s="37"/>
      <c r="F53" s="37"/>
      <c r="G53" s="37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3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3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3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3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3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3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3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3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3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3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3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3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3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3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3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</sheetData>
  <sheetProtection/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B31:D31"/>
    <mergeCell ref="C32:D32"/>
    <mergeCell ref="C33:D33"/>
    <mergeCell ref="C34:D34"/>
    <mergeCell ref="C35:D35"/>
    <mergeCell ref="C39:D39"/>
    <mergeCell ref="B22:D22"/>
    <mergeCell ref="C23:D23"/>
    <mergeCell ref="C24:D24"/>
    <mergeCell ref="C25:D25"/>
    <mergeCell ref="C29:D29"/>
    <mergeCell ref="B30:D30"/>
    <mergeCell ref="B11:D11"/>
    <mergeCell ref="B12:D12"/>
    <mergeCell ref="C13:D13"/>
    <mergeCell ref="B16:D16"/>
    <mergeCell ref="C20:D20"/>
    <mergeCell ref="B21:D21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0">
      <selection activeCell="N15" sqref="N15"/>
    </sheetView>
  </sheetViews>
  <sheetFormatPr defaultColWidth="9.140625" defaultRowHeight="12.75"/>
  <cols>
    <col min="1" max="1" width="8.00390625" style="192" customWidth="1"/>
    <col min="2" max="2" width="1.57421875" style="192" hidden="1" customWidth="1"/>
    <col min="3" max="3" width="30.140625" style="192" customWidth="1"/>
    <col min="4" max="4" width="18.28125" style="192" customWidth="1"/>
    <col min="5" max="5" width="0" style="192" hidden="1" customWidth="1"/>
    <col min="6" max="6" width="11.7109375" style="192" customWidth="1"/>
    <col min="7" max="7" width="13.8515625" style="192" customWidth="1"/>
    <col min="8" max="9" width="13.140625" style="192" customWidth="1"/>
    <col min="10" max="16384" width="9.140625" style="192" customWidth="1"/>
  </cols>
  <sheetData>
    <row r="1" spans="7:8" ht="12.75">
      <c r="G1" s="193"/>
      <c r="H1" s="193"/>
    </row>
    <row r="2" spans="4:9" ht="30.75" customHeight="1">
      <c r="D2" s="211"/>
      <c r="G2" s="579" t="s">
        <v>743</v>
      </c>
      <c r="H2" s="579"/>
      <c r="I2" s="579"/>
    </row>
    <row r="3" spans="7:9" ht="15">
      <c r="G3" s="194" t="s">
        <v>509</v>
      </c>
      <c r="H3" s="195"/>
      <c r="I3" s="195"/>
    </row>
    <row r="5" spans="1:9" ht="15">
      <c r="A5" s="565" t="s">
        <v>345</v>
      </c>
      <c r="B5" s="566"/>
      <c r="C5" s="566"/>
      <c r="D5" s="566"/>
      <c r="E5" s="566"/>
      <c r="F5" s="566"/>
      <c r="G5" s="566"/>
      <c r="H5" s="566"/>
      <c r="I5" s="566"/>
    </row>
    <row r="6" spans="1:9" ht="15">
      <c r="A6" s="567" t="s">
        <v>666</v>
      </c>
      <c r="B6" s="566"/>
      <c r="C6" s="566"/>
      <c r="D6" s="566"/>
      <c r="E6" s="566"/>
      <c r="F6" s="566"/>
      <c r="G6" s="566"/>
      <c r="H6" s="566"/>
      <c r="I6" s="566"/>
    </row>
    <row r="7" spans="1:9" ht="15">
      <c r="A7" s="568" t="s">
        <v>699</v>
      </c>
      <c r="B7" s="566"/>
      <c r="C7" s="566"/>
      <c r="D7" s="566"/>
      <c r="E7" s="566"/>
      <c r="F7" s="566"/>
      <c r="G7" s="566"/>
      <c r="H7" s="566"/>
      <c r="I7" s="566"/>
    </row>
    <row r="8" spans="1:9" ht="13.5">
      <c r="A8" s="569" t="s">
        <v>537</v>
      </c>
      <c r="B8" s="560"/>
      <c r="C8" s="560"/>
      <c r="D8" s="560"/>
      <c r="E8" s="560"/>
      <c r="F8" s="560"/>
      <c r="G8" s="560"/>
      <c r="H8" s="560"/>
      <c r="I8" s="560"/>
    </row>
    <row r="9" spans="1:9" ht="13.5">
      <c r="A9" s="569" t="s">
        <v>713</v>
      </c>
      <c r="B9" s="560"/>
      <c r="C9" s="560"/>
      <c r="D9" s="560"/>
      <c r="E9" s="560"/>
      <c r="F9" s="560"/>
      <c r="G9" s="560"/>
      <c r="H9" s="560"/>
      <c r="I9" s="560"/>
    </row>
    <row r="10" spans="1:9" ht="13.5">
      <c r="A10" s="569" t="s">
        <v>177</v>
      </c>
      <c r="B10" s="560"/>
      <c r="C10" s="560"/>
      <c r="D10" s="560"/>
      <c r="E10" s="560"/>
      <c r="F10" s="560"/>
      <c r="G10" s="560"/>
      <c r="H10" s="560"/>
      <c r="I10" s="560"/>
    </row>
    <row r="11" spans="1:9" ht="13.5">
      <c r="A11" s="569" t="s">
        <v>178</v>
      </c>
      <c r="B11" s="566"/>
      <c r="C11" s="566"/>
      <c r="D11" s="566"/>
      <c r="E11" s="566"/>
      <c r="F11" s="566"/>
      <c r="G11" s="566"/>
      <c r="H11" s="566"/>
      <c r="I11" s="566"/>
    </row>
    <row r="12" spans="1:9" ht="13.5">
      <c r="A12" s="570"/>
      <c r="B12" s="560"/>
      <c r="C12" s="560"/>
      <c r="D12" s="560"/>
      <c r="E12" s="560"/>
      <c r="F12" s="560"/>
      <c r="G12" s="560"/>
      <c r="H12" s="560"/>
      <c r="I12" s="560"/>
    </row>
    <row r="13" spans="1:9" ht="13.5">
      <c r="A13" s="571" t="s">
        <v>667</v>
      </c>
      <c r="B13" s="572"/>
      <c r="C13" s="572"/>
      <c r="D13" s="572"/>
      <c r="E13" s="572"/>
      <c r="F13" s="572"/>
      <c r="G13" s="572"/>
      <c r="H13" s="572"/>
      <c r="I13" s="572"/>
    </row>
    <row r="14" spans="1:9" ht="13.5">
      <c r="A14" s="569"/>
      <c r="B14" s="560"/>
      <c r="C14" s="560"/>
      <c r="D14" s="560"/>
      <c r="E14" s="560"/>
      <c r="F14" s="560"/>
      <c r="G14" s="560"/>
      <c r="H14" s="560"/>
      <c r="I14" s="560"/>
    </row>
    <row r="15" spans="1:9" ht="13.5">
      <c r="A15" s="571" t="s">
        <v>745</v>
      </c>
      <c r="B15" s="572"/>
      <c r="C15" s="572"/>
      <c r="D15" s="572"/>
      <c r="E15" s="572"/>
      <c r="F15" s="572"/>
      <c r="G15" s="572"/>
      <c r="H15" s="572"/>
      <c r="I15" s="572"/>
    </row>
    <row r="16" spans="1:9" ht="9.75" customHeight="1">
      <c r="A16" s="196"/>
      <c r="B16" s="197"/>
      <c r="C16" s="197"/>
      <c r="D16" s="197"/>
      <c r="E16" s="197"/>
      <c r="F16" s="197"/>
      <c r="G16" s="197"/>
      <c r="H16" s="197"/>
      <c r="I16" s="197"/>
    </row>
    <row r="17" spans="1:9" ht="13.5">
      <c r="A17" s="569" t="s">
        <v>714</v>
      </c>
      <c r="B17" s="560"/>
      <c r="C17" s="560"/>
      <c r="D17" s="560"/>
      <c r="E17" s="560"/>
      <c r="F17" s="560"/>
      <c r="G17" s="560"/>
      <c r="H17" s="560"/>
      <c r="I17" s="560"/>
    </row>
    <row r="18" spans="1:9" ht="13.5">
      <c r="A18" s="569" t="s">
        <v>539</v>
      </c>
      <c r="B18" s="560"/>
      <c r="C18" s="560"/>
      <c r="D18" s="560"/>
      <c r="E18" s="560"/>
      <c r="F18" s="560"/>
      <c r="G18" s="560"/>
      <c r="H18" s="560"/>
      <c r="I18" s="560"/>
    </row>
    <row r="19" spans="1:9" s="197" customFormat="1" ht="13.5">
      <c r="A19" s="559" t="s">
        <v>176</v>
      </c>
      <c r="B19" s="560"/>
      <c r="C19" s="560"/>
      <c r="D19" s="560"/>
      <c r="E19" s="560"/>
      <c r="F19" s="560"/>
      <c r="G19" s="560"/>
      <c r="H19" s="560"/>
      <c r="I19" s="560"/>
    </row>
    <row r="20" spans="1:9" s="212" customFormat="1" ht="49.5" customHeight="1">
      <c r="A20" s="561" t="s">
        <v>505</v>
      </c>
      <c r="B20" s="561"/>
      <c r="C20" s="561" t="s">
        <v>541</v>
      </c>
      <c r="D20" s="562"/>
      <c r="E20" s="562"/>
      <c r="F20" s="562"/>
      <c r="G20" s="198" t="s">
        <v>668</v>
      </c>
      <c r="H20" s="198" t="s">
        <v>669</v>
      </c>
      <c r="I20" s="198" t="s">
        <v>670</v>
      </c>
    </row>
    <row r="21" spans="1:9" ht="15">
      <c r="A21" s="200" t="s">
        <v>545</v>
      </c>
      <c r="B21" s="203" t="s">
        <v>671</v>
      </c>
      <c r="C21" s="563" t="s">
        <v>671</v>
      </c>
      <c r="D21" s="564"/>
      <c r="E21" s="564"/>
      <c r="F21" s="564"/>
      <c r="G21" s="203"/>
      <c r="H21" s="203">
        <f>SUM(H22+H29)</f>
        <v>594046.85</v>
      </c>
      <c r="I21" s="203">
        <f>SUM(I22+I29)</f>
        <v>603670.88</v>
      </c>
    </row>
    <row r="22" spans="1:9" ht="15">
      <c r="A22" s="202" t="s">
        <v>547</v>
      </c>
      <c r="B22" s="214" t="s">
        <v>672</v>
      </c>
      <c r="C22" s="573" t="s">
        <v>672</v>
      </c>
      <c r="D22" s="573"/>
      <c r="E22" s="573"/>
      <c r="F22" s="573"/>
      <c r="G22" s="214"/>
      <c r="H22" s="201">
        <f>SUM(H23:H26)</f>
        <v>589111.85</v>
      </c>
      <c r="I22" s="203">
        <f>SUM(I23:I26)</f>
        <v>596548.11</v>
      </c>
    </row>
    <row r="23" spans="1:9" ht="15">
      <c r="A23" s="202" t="s">
        <v>179</v>
      </c>
      <c r="B23" s="214" t="s">
        <v>581</v>
      </c>
      <c r="C23" s="573" t="s">
        <v>581</v>
      </c>
      <c r="D23" s="573"/>
      <c r="E23" s="573"/>
      <c r="F23" s="573"/>
      <c r="G23" s="214"/>
      <c r="H23" s="467">
        <v>39158.44</v>
      </c>
      <c r="I23" s="200">
        <v>18160.69</v>
      </c>
    </row>
    <row r="24" spans="1:9" ht="15">
      <c r="A24" s="202" t="s">
        <v>180</v>
      </c>
      <c r="B24" s="201" t="s">
        <v>181</v>
      </c>
      <c r="C24" s="574" t="s">
        <v>181</v>
      </c>
      <c r="D24" s="574"/>
      <c r="E24" s="574"/>
      <c r="F24" s="574"/>
      <c r="G24" s="201"/>
      <c r="H24" s="467">
        <v>522456.09</v>
      </c>
      <c r="I24" s="200">
        <v>537220.18</v>
      </c>
    </row>
    <row r="25" spans="1:9" ht="15">
      <c r="A25" s="202" t="s">
        <v>182</v>
      </c>
      <c r="B25" s="214" t="s">
        <v>183</v>
      </c>
      <c r="C25" s="574" t="s">
        <v>183</v>
      </c>
      <c r="D25" s="574"/>
      <c r="E25" s="574"/>
      <c r="F25" s="574"/>
      <c r="G25" s="214"/>
      <c r="H25" s="467">
        <v>907.5</v>
      </c>
      <c r="I25" s="200"/>
    </row>
    <row r="26" spans="1:9" ht="15">
      <c r="A26" s="202" t="s">
        <v>184</v>
      </c>
      <c r="B26" s="201" t="s">
        <v>185</v>
      </c>
      <c r="C26" s="574" t="s">
        <v>185</v>
      </c>
      <c r="D26" s="574"/>
      <c r="E26" s="574"/>
      <c r="F26" s="574"/>
      <c r="G26" s="201"/>
      <c r="H26" s="467">
        <v>26589.82</v>
      </c>
      <c r="I26" s="200">
        <v>41167.24</v>
      </c>
    </row>
    <row r="27" spans="1:9" ht="15">
      <c r="A27" s="202" t="s">
        <v>549</v>
      </c>
      <c r="B27" s="214" t="s">
        <v>673</v>
      </c>
      <c r="C27" s="574" t="s">
        <v>673</v>
      </c>
      <c r="D27" s="574"/>
      <c r="E27" s="574"/>
      <c r="F27" s="574"/>
      <c r="G27" s="214"/>
      <c r="H27" s="203"/>
      <c r="I27" s="200"/>
    </row>
    <row r="28" spans="1:9" ht="15">
      <c r="A28" s="202" t="s">
        <v>551</v>
      </c>
      <c r="B28" s="214" t="s">
        <v>674</v>
      </c>
      <c r="C28" s="574" t="s">
        <v>674</v>
      </c>
      <c r="D28" s="574"/>
      <c r="E28" s="574"/>
      <c r="F28" s="574"/>
      <c r="G28" s="214"/>
      <c r="H28" s="203"/>
      <c r="I28" s="200"/>
    </row>
    <row r="29" spans="1:9" ht="15">
      <c r="A29" s="202" t="s">
        <v>675</v>
      </c>
      <c r="B29" s="201" t="s">
        <v>676</v>
      </c>
      <c r="C29" s="574" t="s">
        <v>676</v>
      </c>
      <c r="D29" s="574"/>
      <c r="E29" s="574"/>
      <c r="F29" s="574"/>
      <c r="G29" s="201" t="s">
        <v>715</v>
      </c>
      <c r="H29" s="201">
        <f>SUM(H30)</f>
        <v>4935</v>
      </c>
      <c r="I29" s="201">
        <f>SUM(I30)</f>
        <v>7122.77</v>
      </c>
    </row>
    <row r="30" spans="1:9" ht="15">
      <c r="A30" s="202" t="s">
        <v>677</v>
      </c>
      <c r="B30" s="201" t="s">
        <v>678</v>
      </c>
      <c r="C30" s="574" t="s">
        <v>678</v>
      </c>
      <c r="D30" s="574"/>
      <c r="E30" s="574"/>
      <c r="F30" s="574"/>
      <c r="G30" s="201"/>
      <c r="H30" s="201">
        <v>4935</v>
      </c>
      <c r="I30" s="202">
        <v>7122.77</v>
      </c>
    </row>
    <row r="31" spans="1:9" ht="15">
      <c r="A31" s="200" t="s">
        <v>554</v>
      </c>
      <c r="B31" s="203" t="s">
        <v>679</v>
      </c>
      <c r="C31" s="563" t="s">
        <v>679</v>
      </c>
      <c r="D31" s="563"/>
      <c r="E31" s="563"/>
      <c r="F31" s="563"/>
      <c r="G31" s="201" t="s">
        <v>716</v>
      </c>
      <c r="H31" s="203">
        <f>SUM(H32:H45)</f>
        <v>-594683.02</v>
      </c>
      <c r="I31" s="203">
        <f>SUM(I32:I45)</f>
        <v>-604263.46</v>
      </c>
    </row>
    <row r="32" spans="1:9" ht="15">
      <c r="A32" s="202" t="s">
        <v>547</v>
      </c>
      <c r="B32" s="214" t="s">
        <v>186</v>
      </c>
      <c r="C32" s="574" t="s">
        <v>187</v>
      </c>
      <c r="D32" s="575"/>
      <c r="E32" s="575"/>
      <c r="F32" s="575"/>
      <c r="G32" s="214" t="s">
        <v>717</v>
      </c>
      <c r="H32" s="201">
        <v>-424564.26</v>
      </c>
      <c r="I32" s="202">
        <v>-394730</v>
      </c>
    </row>
    <row r="33" spans="1:9" ht="15">
      <c r="A33" s="202" t="s">
        <v>549</v>
      </c>
      <c r="B33" s="214" t="s">
        <v>188</v>
      </c>
      <c r="C33" s="574" t="s">
        <v>189</v>
      </c>
      <c r="D33" s="575"/>
      <c r="E33" s="575"/>
      <c r="F33" s="575"/>
      <c r="G33" s="214"/>
      <c r="H33" s="201">
        <v>-55116.81</v>
      </c>
      <c r="I33" s="202">
        <v>-82002.77</v>
      </c>
    </row>
    <row r="34" spans="1:9" ht="15">
      <c r="A34" s="202" t="s">
        <v>551</v>
      </c>
      <c r="B34" s="214" t="s">
        <v>190</v>
      </c>
      <c r="C34" s="574" t="s">
        <v>191</v>
      </c>
      <c r="D34" s="575"/>
      <c r="E34" s="575"/>
      <c r="F34" s="575"/>
      <c r="G34" s="214"/>
      <c r="H34" s="201">
        <v>-70668.55</v>
      </c>
      <c r="I34" s="202">
        <v>-80770.24</v>
      </c>
    </row>
    <row r="35" spans="1:9" ht="15">
      <c r="A35" s="202" t="s">
        <v>553</v>
      </c>
      <c r="B35" s="214" t="s">
        <v>192</v>
      </c>
      <c r="C35" s="573" t="s">
        <v>193</v>
      </c>
      <c r="D35" s="575"/>
      <c r="E35" s="575"/>
      <c r="F35" s="575"/>
      <c r="G35" s="214"/>
      <c r="H35" s="201">
        <v>-80</v>
      </c>
      <c r="I35" s="202"/>
    </row>
    <row r="36" spans="1:9" ht="15">
      <c r="A36" s="202" t="s">
        <v>576</v>
      </c>
      <c r="B36" s="214" t="s">
        <v>194</v>
      </c>
      <c r="C36" s="573" t="s">
        <v>195</v>
      </c>
      <c r="D36" s="575"/>
      <c r="E36" s="575"/>
      <c r="F36" s="575"/>
      <c r="G36" s="214"/>
      <c r="H36" s="201"/>
      <c r="I36" s="202"/>
    </row>
    <row r="37" spans="1:9" ht="15">
      <c r="A37" s="202" t="s">
        <v>196</v>
      </c>
      <c r="B37" s="214" t="s">
        <v>197</v>
      </c>
      <c r="C37" s="573" t="s">
        <v>198</v>
      </c>
      <c r="D37" s="575"/>
      <c r="E37" s="575"/>
      <c r="F37" s="575"/>
      <c r="G37" s="214"/>
      <c r="H37" s="201">
        <v>-200</v>
      </c>
      <c r="I37" s="202">
        <v>-350</v>
      </c>
    </row>
    <row r="38" spans="1:9" ht="15">
      <c r="A38" s="202" t="s">
        <v>199</v>
      </c>
      <c r="B38" s="214" t="s">
        <v>200</v>
      </c>
      <c r="C38" s="573" t="s">
        <v>201</v>
      </c>
      <c r="D38" s="575"/>
      <c r="E38" s="575"/>
      <c r="F38" s="575"/>
      <c r="G38" s="214"/>
      <c r="H38" s="201"/>
      <c r="I38" s="201"/>
    </row>
    <row r="39" spans="1:9" ht="15">
      <c r="A39" s="202" t="s">
        <v>202</v>
      </c>
      <c r="B39" s="214" t="s">
        <v>680</v>
      </c>
      <c r="C39" s="574" t="s">
        <v>680</v>
      </c>
      <c r="D39" s="575"/>
      <c r="E39" s="575"/>
      <c r="F39" s="575"/>
      <c r="G39" s="214"/>
      <c r="H39" s="201">
        <v>-11303.15</v>
      </c>
      <c r="I39" s="201">
        <v>-14127.59</v>
      </c>
    </row>
    <row r="40" spans="1:9" ht="15">
      <c r="A40" s="202" t="s">
        <v>203</v>
      </c>
      <c r="B40" s="214" t="s">
        <v>204</v>
      </c>
      <c r="C40" s="573" t="s">
        <v>204</v>
      </c>
      <c r="D40" s="575"/>
      <c r="E40" s="575"/>
      <c r="F40" s="575"/>
      <c r="G40" s="214"/>
      <c r="H40" s="201">
        <v>-12445.5</v>
      </c>
      <c r="I40" s="201">
        <v>-12675.79</v>
      </c>
    </row>
    <row r="41" spans="1:9" ht="15.75" customHeight="1">
      <c r="A41" s="202" t="s">
        <v>205</v>
      </c>
      <c r="B41" s="214" t="s">
        <v>206</v>
      </c>
      <c r="C41" s="574" t="s">
        <v>681</v>
      </c>
      <c r="D41" s="562"/>
      <c r="E41" s="562"/>
      <c r="F41" s="562"/>
      <c r="G41" s="214"/>
      <c r="H41" s="201"/>
      <c r="I41" s="201"/>
    </row>
    <row r="42" spans="1:9" ht="15.75" customHeight="1">
      <c r="A42" s="202" t="s">
        <v>207</v>
      </c>
      <c r="B42" s="214" t="s">
        <v>208</v>
      </c>
      <c r="C42" s="574" t="s">
        <v>209</v>
      </c>
      <c r="D42" s="575"/>
      <c r="E42" s="575"/>
      <c r="F42" s="575"/>
      <c r="G42" s="214"/>
      <c r="H42" s="201">
        <v>-878.11</v>
      </c>
      <c r="I42" s="201">
        <v>-878.11</v>
      </c>
    </row>
    <row r="43" spans="1:9" ht="15">
      <c r="A43" s="202" t="s">
        <v>210</v>
      </c>
      <c r="B43" s="214" t="s">
        <v>211</v>
      </c>
      <c r="C43" s="574" t="s">
        <v>682</v>
      </c>
      <c r="D43" s="575"/>
      <c r="E43" s="575"/>
      <c r="F43" s="575"/>
      <c r="G43" s="214"/>
      <c r="H43" s="201"/>
      <c r="I43" s="201"/>
    </row>
    <row r="44" spans="1:9" ht="15">
      <c r="A44" s="202" t="s">
        <v>212</v>
      </c>
      <c r="B44" s="214" t="s">
        <v>213</v>
      </c>
      <c r="C44" s="574" t="s">
        <v>214</v>
      </c>
      <c r="D44" s="575"/>
      <c r="E44" s="575"/>
      <c r="F44" s="575"/>
      <c r="G44" s="214"/>
      <c r="H44" s="201">
        <v>-17256.71</v>
      </c>
      <c r="I44" s="201">
        <v>-16274.83</v>
      </c>
    </row>
    <row r="45" spans="1:9" ht="15">
      <c r="A45" s="202" t="s">
        <v>215</v>
      </c>
      <c r="B45" s="214" t="s">
        <v>216</v>
      </c>
      <c r="C45" s="551" t="s">
        <v>683</v>
      </c>
      <c r="D45" s="552"/>
      <c r="E45" s="552"/>
      <c r="F45" s="553"/>
      <c r="G45" s="214"/>
      <c r="H45" s="469">
        <v>-2169.93</v>
      </c>
      <c r="I45" s="199">
        <v>-2454.13</v>
      </c>
    </row>
    <row r="46" spans="1:9" ht="15">
      <c r="A46" s="203" t="s">
        <v>555</v>
      </c>
      <c r="B46" s="204" t="s">
        <v>684</v>
      </c>
      <c r="C46" s="548" t="s">
        <v>684</v>
      </c>
      <c r="D46" s="549"/>
      <c r="E46" s="549"/>
      <c r="F46" s="550"/>
      <c r="G46" s="204"/>
      <c r="H46" s="468">
        <f>SUM(H21+H31)</f>
        <v>-636.1700000000419</v>
      </c>
      <c r="I46" s="468">
        <f>SUM(I21+I31)</f>
        <v>-592.5799999999581</v>
      </c>
    </row>
    <row r="47" spans="1:9" ht="15">
      <c r="A47" s="203" t="s">
        <v>579</v>
      </c>
      <c r="B47" s="203" t="s">
        <v>685</v>
      </c>
      <c r="C47" s="558" t="s">
        <v>685</v>
      </c>
      <c r="D47" s="549"/>
      <c r="E47" s="549"/>
      <c r="F47" s="550"/>
      <c r="G47" s="213"/>
      <c r="H47" s="213"/>
      <c r="I47" s="213"/>
    </row>
    <row r="48" spans="1:9" ht="15">
      <c r="A48" s="201" t="s">
        <v>665</v>
      </c>
      <c r="B48" s="214" t="s">
        <v>217</v>
      </c>
      <c r="C48" s="551" t="s">
        <v>686</v>
      </c>
      <c r="D48" s="552"/>
      <c r="E48" s="552"/>
      <c r="F48" s="553"/>
      <c r="G48" s="199"/>
      <c r="H48" s="199"/>
      <c r="I48" s="199"/>
    </row>
    <row r="49" spans="1:9" ht="15">
      <c r="A49" s="201" t="s">
        <v>549</v>
      </c>
      <c r="B49" s="214" t="s">
        <v>687</v>
      </c>
      <c r="C49" s="551" t="s">
        <v>687</v>
      </c>
      <c r="D49" s="552"/>
      <c r="E49" s="552"/>
      <c r="F49" s="553"/>
      <c r="G49" s="199"/>
      <c r="H49" s="199"/>
      <c r="I49" s="199"/>
    </row>
    <row r="50" spans="1:9" ht="15">
      <c r="A50" s="201" t="s">
        <v>218</v>
      </c>
      <c r="B50" s="214" t="s">
        <v>219</v>
      </c>
      <c r="C50" s="551" t="s">
        <v>688</v>
      </c>
      <c r="D50" s="552"/>
      <c r="E50" s="552"/>
      <c r="F50" s="553"/>
      <c r="G50" s="199"/>
      <c r="H50" s="199"/>
      <c r="I50" s="199"/>
    </row>
    <row r="51" spans="1:9" ht="15">
      <c r="A51" s="203" t="s">
        <v>586</v>
      </c>
      <c r="B51" s="204" t="s">
        <v>689</v>
      </c>
      <c r="C51" s="548" t="s">
        <v>689</v>
      </c>
      <c r="D51" s="549"/>
      <c r="E51" s="549"/>
      <c r="F51" s="550"/>
      <c r="G51" s="466" t="s">
        <v>718</v>
      </c>
      <c r="H51" s="466">
        <v>-12.01</v>
      </c>
      <c r="I51" s="466">
        <v>-16.88</v>
      </c>
    </row>
    <row r="52" spans="1:9" ht="30" customHeight="1">
      <c r="A52" s="203" t="s">
        <v>615</v>
      </c>
      <c r="B52" s="204" t="s">
        <v>690</v>
      </c>
      <c r="C52" s="554" t="s">
        <v>690</v>
      </c>
      <c r="D52" s="555"/>
      <c r="E52" s="555"/>
      <c r="F52" s="556"/>
      <c r="G52" s="213"/>
      <c r="H52" s="213"/>
      <c r="I52" s="213"/>
    </row>
    <row r="53" spans="1:9" ht="15">
      <c r="A53" s="203" t="s">
        <v>659</v>
      </c>
      <c r="B53" s="204" t="s">
        <v>220</v>
      </c>
      <c r="C53" s="548" t="s">
        <v>220</v>
      </c>
      <c r="D53" s="549"/>
      <c r="E53" s="549"/>
      <c r="F53" s="550"/>
      <c r="G53" s="213"/>
      <c r="H53" s="213"/>
      <c r="I53" s="213"/>
    </row>
    <row r="54" spans="1:9" ht="30" customHeight="1">
      <c r="A54" s="203" t="s">
        <v>692</v>
      </c>
      <c r="B54" s="203" t="s">
        <v>691</v>
      </c>
      <c r="C54" s="557" t="s">
        <v>691</v>
      </c>
      <c r="D54" s="555"/>
      <c r="E54" s="555"/>
      <c r="F54" s="556"/>
      <c r="G54" s="213"/>
      <c r="H54" s="466">
        <v>-648.18</v>
      </c>
      <c r="I54" s="466">
        <v>-609.46</v>
      </c>
    </row>
    <row r="55" spans="1:9" ht="15">
      <c r="A55" s="203" t="s">
        <v>547</v>
      </c>
      <c r="B55" s="203" t="s">
        <v>693</v>
      </c>
      <c r="C55" s="558" t="s">
        <v>693</v>
      </c>
      <c r="D55" s="549"/>
      <c r="E55" s="549"/>
      <c r="F55" s="550"/>
      <c r="G55" s="213"/>
      <c r="H55" s="213"/>
      <c r="I55" s="213"/>
    </row>
    <row r="56" spans="1:9" ht="15">
      <c r="A56" s="203" t="s">
        <v>221</v>
      </c>
      <c r="B56" s="204" t="s">
        <v>694</v>
      </c>
      <c r="C56" s="548" t="s">
        <v>694</v>
      </c>
      <c r="D56" s="549"/>
      <c r="E56" s="549"/>
      <c r="F56" s="550"/>
      <c r="G56" s="213"/>
      <c r="H56" s="213"/>
      <c r="I56" s="213"/>
    </row>
    <row r="57" spans="1:9" ht="15">
      <c r="A57" s="201" t="s">
        <v>547</v>
      </c>
      <c r="B57" s="214" t="s">
        <v>222</v>
      </c>
      <c r="C57" s="551" t="s">
        <v>222</v>
      </c>
      <c r="D57" s="552"/>
      <c r="E57" s="552"/>
      <c r="F57" s="553"/>
      <c r="G57" s="199"/>
      <c r="H57" s="199"/>
      <c r="I57" s="199"/>
    </row>
    <row r="58" spans="1:9" ht="15">
      <c r="A58" s="201" t="s">
        <v>549</v>
      </c>
      <c r="B58" s="214" t="s">
        <v>223</v>
      </c>
      <c r="C58" s="551" t="s">
        <v>223</v>
      </c>
      <c r="D58" s="552"/>
      <c r="E58" s="552"/>
      <c r="F58" s="553"/>
      <c r="G58" s="199"/>
      <c r="H58" s="199"/>
      <c r="I58" s="199"/>
    </row>
    <row r="59" spans="1:9" ht="12.75">
      <c r="A59" s="205"/>
      <c r="B59" s="205"/>
      <c r="C59" s="205"/>
      <c r="D59" s="205"/>
      <c r="G59" s="215"/>
      <c r="H59" s="215"/>
      <c r="I59" s="215"/>
    </row>
    <row r="60" spans="1:9" ht="15" customHeight="1">
      <c r="A60" s="583" t="s">
        <v>709</v>
      </c>
      <c r="B60" s="583"/>
      <c r="C60" s="583"/>
      <c r="D60" s="583"/>
      <c r="E60" s="583"/>
      <c r="F60" s="583"/>
      <c r="G60" s="206" t="s">
        <v>346</v>
      </c>
      <c r="H60" s="580" t="s">
        <v>710</v>
      </c>
      <c r="I60" s="580"/>
    </row>
    <row r="61" spans="1:9" s="197" customFormat="1" ht="15" customHeight="1">
      <c r="A61" s="582" t="s">
        <v>347</v>
      </c>
      <c r="B61" s="582"/>
      <c r="C61" s="582"/>
      <c r="D61" s="582"/>
      <c r="E61" s="582"/>
      <c r="F61" s="582"/>
      <c r="G61" s="208" t="s">
        <v>348</v>
      </c>
      <c r="H61" s="581" t="s">
        <v>622</v>
      </c>
      <c r="I61" s="581"/>
    </row>
    <row r="62" spans="1:9" s="197" customFormat="1" ht="15" customHeight="1">
      <c r="A62" s="207"/>
      <c r="B62" s="207"/>
      <c r="C62" s="207"/>
      <c r="D62" s="207"/>
      <c r="E62" s="207"/>
      <c r="F62" s="207"/>
      <c r="G62" s="207"/>
      <c r="H62" s="209"/>
      <c r="I62" s="209"/>
    </row>
    <row r="63" spans="1:9" ht="12.75" customHeight="1">
      <c r="A63" s="578" t="s">
        <v>711</v>
      </c>
      <c r="B63" s="578"/>
      <c r="C63" s="578"/>
      <c r="D63" s="578"/>
      <c r="E63" s="578"/>
      <c r="F63" s="578"/>
      <c r="G63" s="216" t="s">
        <v>349</v>
      </c>
      <c r="H63" s="584" t="s">
        <v>712</v>
      </c>
      <c r="I63" s="584"/>
    </row>
    <row r="64" spans="1:9" ht="12.75">
      <c r="A64" s="577" t="s">
        <v>350</v>
      </c>
      <c r="B64" s="577"/>
      <c r="C64" s="577"/>
      <c r="D64" s="577"/>
      <c r="E64" s="577"/>
      <c r="F64" s="577"/>
      <c r="G64" s="210" t="s">
        <v>351</v>
      </c>
      <c r="H64" s="576" t="s">
        <v>622</v>
      </c>
      <c r="I64" s="576"/>
    </row>
  </sheetData>
  <sheetProtection/>
  <mergeCells count="63">
    <mergeCell ref="G2:I2"/>
    <mergeCell ref="H60:I60"/>
    <mergeCell ref="H61:I61"/>
    <mergeCell ref="A61:F61"/>
    <mergeCell ref="A60:F60"/>
    <mergeCell ref="H63:I63"/>
    <mergeCell ref="C41:F41"/>
    <mergeCell ref="C31:F31"/>
    <mergeCell ref="C32:F32"/>
    <mergeCell ref="C33:F3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7">
      <selection activeCell="A14" sqref="A13:J14"/>
    </sheetView>
  </sheetViews>
  <sheetFormatPr defaultColWidth="9.140625" defaultRowHeight="12.75"/>
  <cols>
    <col min="1" max="1" width="3.28125" style="219" customWidth="1"/>
    <col min="2" max="2" width="26.140625" style="219" customWidth="1"/>
    <col min="3" max="3" width="6.8515625" style="219" customWidth="1"/>
    <col min="4" max="6" width="9.140625" style="219" customWidth="1"/>
    <col min="7" max="7" width="10.140625" style="219" customWidth="1"/>
    <col min="8" max="8" width="9.140625" style="219" customWidth="1"/>
    <col min="9" max="10" width="7.8515625" style="219" customWidth="1"/>
    <col min="11" max="16384" width="9.140625" style="219" customWidth="1"/>
  </cols>
  <sheetData>
    <row r="1" spans="1:10" ht="12.75">
      <c r="A1" s="217"/>
      <c r="B1" s="217"/>
      <c r="C1" s="217"/>
      <c r="D1" s="217"/>
      <c r="E1" s="217"/>
      <c r="F1" s="218"/>
      <c r="H1" s="217"/>
      <c r="I1" s="217"/>
      <c r="J1" s="217"/>
    </row>
    <row r="2" spans="1:10" ht="30" customHeight="1">
      <c r="A2" s="220"/>
      <c r="B2" s="217"/>
      <c r="C2" s="217"/>
      <c r="D2" s="217"/>
      <c r="E2" s="217"/>
      <c r="F2" s="602" t="s">
        <v>748</v>
      </c>
      <c r="G2" s="602"/>
      <c r="H2" s="602"/>
      <c r="I2" s="602"/>
      <c r="J2" s="602"/>
    </row>
    <row r="3" spans="1:10" ht="12.75">
      <c r="A3" s="217"/>
      <c r="B3" s="217"/>
      <c r="C3" s="222"/>
      <c r="D3" s="223"/>
      <c r="E3" s="217"/>
      <c r="F3" s="221" t="s">
        <v>749</v>
      </c>
      <c r="G3" s="217"/>
      <c r="H3" s="217"/>
      <c r="I3" s="217"/>
      <c r="J3" s="217"/>
    </row>
    <row r="4" spans="1:10" ht="7.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3" ht="15">
      <c r="A5" s="587" t="s">
        <v>226</v>
      </c>
      <c r="B5" s="587"/>
      <c r="C5" s="587"/>
      <c r="D5" s="587"/>
      <c r="E5" s="587"/>
      <c r="F5" s="587"/>
      <c r="G5" s="587"/>
      <c r="H5" s="587"/>
      <c r="I5" s="587"/>
      <c r="J5" s="587"/>
      <c r="K5" s="224"/>
      <c r="L5" s="224"/>
      <c r="M5" s="224"/>
    </row>
    <row r="6" spans="1:13" ht="15" customHeight="1">
      <c r="A6" s="588" t="s">
        <v>699</v>
      </c>
      <c r="B6" s="588"/>
      <c r="C6" s="588"/>
      <c r="D6" s="588"/>
      <c r="E6" s="588"/>
      <c r="F6" s="588"/>
      <c r="G6" s="588"/>
      <c r="H6" s="588"/>
      <c r="I6" s="588"/>
      <c r="J6" s="588"/>
      <c r="K6" s="225"/>
      <c r="L6" s="225"/>
      <c r="M6" s="225"/>
    </row>
    <row r="7" spans="1:13" ht="15" customHeight="1">
      <c r="A7" s="589" t="s">
        <v>537</v>
      </c>
      <c r="B7" s="589"/>
      <c r="C7" s="589"/>
      <c r="D7" s="589"/>
      <c r="E7" s="589"/>
      <c r="F7" s="589"/>
      <c r="G7" s="589"/>
      <c r="H7" s="589"/>
      <c r="I7" s="589"/>
      <c r="J7" s="589"/>
      <c r="K7" s="226"/>
      <c r="L7" s="226"/>
      <c r="M7" s="226"/>
    </row>
    <row r="8" spans="1:13" ht="13.5" customHeight="1">
      <c r="A8" s="588" t="s">
        <v>719</v>
      </c>
      <c r="B8" s="588"/>
      <c r="C8" s="588"/>
      <c r="D8" s="588"/>
      <c r="E8" s="588"/>
      <c r="F8" s="588"/>
      <c r="G8" s="588"/>
      <c r="H8" s="588"/>
      <c r="I8" s="588"/>
      <c r="J8" s="588"/>
      <c r="K8" s="225"/>
      <c r="L8" s="225"/>
      <c r="M8" s="225"/>
    </row>
    <row r="9" spans="1:13" ht="27.75" customHeight="1">
      <c r="A9" s="591" t="s">
        <v>227</v>
      </c>
      <c r="B9" s="591"/>
      <c r="C9" s="591"/>
      <c r="D9" s="591"/>
      <c r="E9" s="591"/>
      <c r="F9" s="591"/>
      <c r="G9" s="591"/>
      <c r="H9" s="591"/>
      <c r="I9" s="591"/>
      <c r="J9" s="591"/>
      <c r="K9" s="227"/>
      <c r="L9" s="227"/>
      <c r="M9" s="227"/>
    </row>
    <row r="10" spans="1:13" ht="10.5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592"/>
      <c r="K10" s="227"/>
      <c r="L10" s="227"/>
      <c r="M10" s="227"/>
    </row>
    <row r="11" spans="1:13" ht="14.25" customHeight="1">
      <c r="A11" s="593" t="s">
        <v>228</v>
      </c>
      <c r="B11" s="593"/>
      <c r="C11" s="593"/>
      <c r="D11" s="593"/>
      <c r="E11" s="593"/>
      <c r="F11" s="593"/>
      <c r="G11" s="593"/>
      <c r="H11" s="593"/>
      <c r="I11" s="593"/>
      <c r="J11" s="593"/>
      <c r="K11" s="101"/>
      <c r="L11" s="101"/>
      <c r="M11" s="101"/>
    </row>
    <row r="12" spans="1:13" ht="15">
      <c r="A12" s="594" t="s">
        <v>745</v>
      </c>
      <c r="B12" s="594"/>
      <c r="C12" s="594"/>
      <c r="D12" s="594"/>
      <c r="E12" s="594"/>
      <c r="F12" s="594"/>
      <c r="G12" s="594"/>
      <c r="H12" s="594"/>
      <c r="I12" s="594"/>
      <c r="J12" s="594"/>
      <c r="K12" s="225"/>
      <c r="L12" s="225"/>
      <c r="M12" s="225"/>
    </row>
    <row r="13" spans="1:13" ht="11.2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5"/>
      <c r="L13" s="225"/>
      <c r="M13" s="225"/>
    </row>
    <row r="14" spans="1:13" ht="15">
      <c r="A14" s="588" t="s">
        <v>720</v>
      </c>
      <c r="B14" s="588"/>
      <c r="C14" s="588"/>
      <c r="D14" s="588"/>
      <c r="E14" s="588"/>
      <c r="F14" s="588"/>
      <c r="G14" s="588"/>
      <c r="H14" s="588"/>
      <c r="I14" s="588"/>
      <c r="J14" s="588"/>
      <c r="K14" s="225"/>
      <c r="L14" s="225"/>
      <c r="M14" s="225"/>
    </row>
    <row r="15" spans="1:13" ht="13.5" customHeight="1">
      <c r="A15" s="229"/>
      <c r="B15" s="229"/>
      <c r="C15" s="599" t="s">
        <v>539</v>
      </c>
      <c r="D15" s="599"/>
      <c r="E15" s="599"/>
      <c r="F15" s="229"/>
      <c r="G15" s="229"/>
      <c r="H15" s="229"/>
      <c r="I15" s="229"/>
      <c r="J15" s="229"/>
      <c r="K15" s="225"/>
      <c r="L15" s="225"/>
      <c r="M15" s="225"/>
    </row>
    <row r="16" spans="1:10" ht="12.75">
      <c r="A16" s="230"/>
      <c r="B16" s="230"/>
      <c r="C16" s="230"/>
      <c r="D16" s="230"/>
      <c r="E16" s="231" t="s">
        <v>229</v>
      </c>
      <c r="F16" s="232"/>
      <c r="G16" s="232"/>
      <c r="H16" s="232"/>
      <c r="I16" s="232"/>
      <c r="J16" s="232"/>
    </row>
    <row r="17" spans="1:10" ht="13.5" customHeight="1">
      <c r="A17" s="600" t="s">
        <v>505</v>
      </c>
      <c r="B17" s="590" t="s">
        <v>541</v>
      </c>
      <c r="C17" s="590" t="s">
        <v>230</v>
      </c>
      <c r="D17" s="590" t="s">
        <v>246</v>
      </c>
      <c r="E17" s="590"/>
      <c r="F17" s="590"/>
      <c r="G17" s="590"/>
      <c r="H17" s="590"/>
      <c r="I17" s="585" t="s">
        <v>231</v>
      </c>
      <c r="J17" s="590" t="s">
        <v>232</v>
      </c>
    </row>
    <row r="18" spans="1:10" ht="92.25" customHeight="1">
      <c r="A18" s="601"/>
      <c r="B18" s="590"/>
      <c r="C18" s="590"/>
      <c r="D18" s="233" t="s">
        <v>654</v>
      </c>
      <c r="E18" s="233" t="s">
        <v>655</v>
      </c>
      <c r="F18" s="233" t="s">
        <v>233</v>
      </c>
      <c r="G18" s="233" t="s">
        <v>618</v>
      </c>
      <c r="H18" s="234" t="s">
        <v>234</v>
      </c>
      <c r="I18" s="586"/>
      <c r="J18" s="590"/>
    </row>
    <row r="19" spans="1:10" ht="12.75">
      <c r="A19" s="235">
        <v>1</v>
      </c>
      <c r="B19" s="236">
        <v>2</v>
      </c>
      <c r="C19" s="236">
        <v>3</v>
      </c>
      <c r="D19" s="237">
        <v>4</v>
      </c>
      <c r="E19" s="236">
        <v>5</v>
      </c>
      <c r="F19" s="235">
        <v>6</v>
      </c>
      <c r="G19" s="236">
        <v>7</v>
      </c>
      <c r="H19" s="235">
        <v>8</v>
      </c>
      <c r="I19" s="238">
        <v>9</v>
      </c>
      <c r="J19" s="239">
        <v>10</v>
      </c>
    </row>
    <row r="20" spans="1:10" ht="26.25">
      <c r="A20" s="233" t="s">
        <v>506</v>
      </c>
      <c r="B20" s="240" t="s">
        <v>722</v>
      </c>
      <c r="C20" s="241"/>
      <c r="D20" s="242"/>
      <c r="E20" s="243"/>
      <c r="F20" s="243"/>
      <c r="G20" s="242"/>
      <c r="H20" s="247">
        <v>1547.74</v>
      </c>
      <c r="I20" s="244">
        <v>1547.74</v>
      </c>
      <c r="J20" s="243"/>
    </row>
    <row r="21" spans="1:10" ht="26.25">
      <c r="A21" s="245" t="s">
        <v>508</v>
      </c>
      <c r="B21" s="246" t="s">
        <v>235</v>
      </c>
      <c r="C21" s="241"/>
      <c r="D21" s="247" t="s">
        <v>236</v>
      </c>
      <c r="E21" s="247"/>
      <c r="F21" s="247" t="s">
        <v>236</v>
      </c>
      <c r="G21" s="248"/>
      <c r="H21" s="248"/>
      <c r="I21" s="244"/>
      <c r="J21" s="247" t="s">
        <v>236</v>
      </c>
    </row>
    <row r="22" spans="1:10" ht="39">
      <c r="A22" s="245" t="s">
        <v>510</v>
      </c>
      <c r="B22" s="246" t="s">
        <v>237</v>
      </c>
      <c r="C22" s="241"/>
      <c r="D22" s="247" t="s">
        <v>236</v>
      </c>
      <c r="E22" s="247"/>
      <c r="F22" s="247" t="s">
        <v>236</v>
      </c>
      <c r="G22" s="248"/>
      <c r="H22" s="248"/>
      <c r="I22" s="244"/>
      <c r="J22" s="247" t="s">
        <v>236</v>
      </c>
    </row>
    <row r="23" spans="1:10" ht="26.25">
      <c r="A23" s="245" t="s">
        <v>512</v>
      </c>
      <c r="B23" s="246" t="s">
        <v>238</v>
      </c>
      <c r="C23" s="249"/>
      <c r="D23" s="247" t="s">
        <v>236</v>
      </c>
      <c r="E23" s="247"/>
      <c r="F23" s="248"/>
      <c r="G23" s="247" t="s">
        <v>236</v>
      </c>
      <c r="H23" s="250"/>
      <c r="I23" s="244"/>
      <c r="J23" s="247" t="s">
        <v>236</v>
      </c>
    </row>
    <row r="24" spans="1:10" ht="15">
      <c r="A24" s="245" t="s">
        <v>513</v>
      </c>
      <c r="B24" s="246" t="s">
        <v>239</v>
      </c>
      <c r="C24" s="249"/>
      <c r="D24" s="247" t="s">
        <v>236</v>
      </c>
      <c r="E24" s="247" t="s">
        <v>236</v>
      </c>
      <c r="F24" s="247"/>
      <c r="G24" s="247" t="s">
        <v>236</v>
      </c>
      <c r="H24" s="248"/>
      <c r="I24" s="244"/>
      <c r="J24" s="247" t="s">
        <v>236</v>
      </c>
    </row>
    <row r="25" spans="1:10" ht="15">
      <c r="A25" s="245" t="s">
        <v>514</v>
      </c>
      <c r="B25" s="246" t="s">
        <v>240</v>
      </c>
      <c r="C25" s="249"/>
      <c r="D25" s="247" t="s">
        <v>236</v>
      </c>
      <c r="E25" s="247" t="s">
        <v>236</v>
      </c>
      <c r="F25" s="247"/>
      <c r="G25" s="247" t="s">
        <v>236</v>
      </c>
      <c r="H25" s="248"/>
      <c r="I25" s="244"/>
      <c r="J25" s="247" t="s">
        <v>236</v>
      </c>
    </row>
    <row r="26" spans="1:10" ht="26.25">
      <c r="A26" s="245" t="s">
        <v>515</v>
      </c>
      <c r="B26" s="246" t="s">
        <v>241</v>
      </c>
      <c r="C26" s="249"/>
      <c r="D26" s="247"/>
      <c r="E26" s="247" t="s">
        <v>236</v>
      </c>
      <c r="F26" s="247" t="s">
        <v>236</v>
      </c>
      <c r="G26" s="248"/>
      <c r="H26" s="248"/>
      <c r="I26" s="244"/>
      <c r="J26" s="251"/>
    </row>
    <row r="27" spans="1:10" ht="26.25">
      <c r="A27" s="245" t="s">
        <v>516</v>
      </c>
      <c r="B27" s="246" t="s">
        <v>242</v>
      </c>
      <c r="C27" s="241"/>
      <c r="D27" s="247" t="s">
        <v>236</v>
      </c>
      <c r="E27" s="247" t="s">
        <v>236</v>
      </c>
      <c r="F27" s="247" t="s">
        <v>236</v>
      </c>
      <c r="G27" s="247"/>
      <c r="H27" s="247">
        <v>-609.46</v>
      </c>
      <c r="I27" s="244"/>
      <c r="J27" s="251"/>
    </row>
    <row r="28" spans="1:10" ht="26.25">
      <c r="A28" s="233" t="s">
        <v>517</v>
      </c>
      <c r="B28" s="252" t="s">
        <v>721</v>
      </c>
      <c r="C28" s="241"/>
      <c r="D28" s="247"/>
      <c r="E28" s="251"/>
      <c r="F28" s="251"/>
      <c r="G28" s="247"/>
      <c r="H28" s="247">
        <v>938.28</v>
      </c>
      <c r="I28" s="244"/>
      <c r="J28" s="242"/>
    </row>
    <row r="29" spans="1:10" ht="31.5" customHeight="1">
      <c r="A29" s="245" t="s">
        <v>518</v>
      </c>
      <c r="B29" s="246" t="s">
        <v>235</v>
      </c>
      <c r="C29" s="241"/>
      <c r="D29" s="247" t="s">
        <v>236</v>
      </c>
      <c r="E29" s="247"/>
      <c r="F29" s="247" t="s">
        <v>236</v>
      </c>
      <c r="G29" s="248"/>
      <c r="H29" s="248"/>
      <c r="I29" s="244"/>
      <c r="J29" s="247" t="s">
        <v>236</v>
      </c>
    </row>
    <row r="30" spans="1:10" ht="39">
      <c r="A30" s="245" t="s">
        <v>519</v>
      </c>
      <c r="B30" s="246" t="s">
        <v>237</v>
      </c>
      <c r="C30" s="241"/>
      <c r="D30" s="247" t="s">
        <v>236</v>
      </c>
      <c r="E30" s="247"/>
      <c r="F30" s="247" t="s">
        <v>236</v>
      </c>
      <c r="G30" s="248"/>
      <c r="H30" s="248"/>
      <c r="I30" s="244"/>
      <c r="J30" s="247" t="s">
        <v>236</v>
      </c>
    </row>
    <row r="31" spans="1:10" ht="26.25">
      <c r="A31" s="245" t="s">
        <v>520</v>
      </c>
      <c r="B31" s="246" t="s">
        <v>243</v>
      </c>
      <c r="C31" s="241"/>
      <c r="D31" s="247" t="s">
        <v>236</v>
      </c>
      <c r="E31" s="247"/>
      <c r="F31" s="248"/>
      <c r="G31" s="247" t="s">
        <v>236</v>
      </c>
      <c r="H31" s="250"/>
      <c r="I31" s="244"/>
      <c r="J31" s="247" t="s">
        <v>236</v>
      </c>
    </row>
    <row r="32" spans="1:10" ht="26.25">
      <c r="A32" s="245" t="s">
        <v>521</v>
      </c>
      <c r="B32" s="246" t="s">
        <v>239</v>
      </c>
      <c r="C32" s="241"/>
      <c r="D32" s="247" t="s">
        <v>236</v>
      </c>
      <c r="E32" s="247" t="s">
        <v>236</v>
      </c>
      <c r="F32" s="247"/>
      <c r="G32" s="247" t="s">
        <v>236</v>
      </c>
      <c r="H32" s="248"/>
      <c r="I32" s="244"/>
      <c r="J32" s="247" t="s">
        <v>236</v>
      </c>
    </row>
    <row r="33" spans="1:10" ht="26.25">
      <c r="A33" s="245" t="s">
        <v>522</v>
      </c>
      <c r="B33" s="246" t="s">
        <v>240</v>
      </c>
      <c r="C33" s="241"/>
      <c r="D33" s="247" t="s">
        <v>236</v>
      </c>
      <c r="E33" s="247" t="s">
        <v>236</v>
      </c>
      <c r="F33" s="247"/>
      <c r="G33" s="247" t="s">
        <v>236</v>
      </c>
      <c r="H33" s="248"/>
      <c r="I33" s="244"/>
      <c r="J33" s="247" t="s">
        <v>236</v>
      </c>
    </row>
    <row r="34" spans="1:10" ht="26.25">
      <c r="A34" s="245" t="s">
        <v>523</v>
      </c>
      <c r="B34" s="246" t="s">
        <v>241</v>
      </c>
      <c r="C34" s="241"/>
      <c r="D34" s="247"/>
      <c r="E34" s="247" t="s">
        <v>236</v>
      </c>
      <c r="F34" s="247" t="s">
        <v>236</v>
      </c>
      <c r="G34" s="248"/>
      <c r="H34" s="248"/>
      <c r="I34" s="244"/>
      <c r="J34" s="251"/>
    </row>
    <row r="35" spans="1:10" ht="26.25">
      <c r="A35" s="245" t="s">
        <v>525</v>
      </c>
      <c r="B35" s="253" t="s">
        <v>242</v>
      </c>
      <c r="C35" s="241"/>
      <c r="D35" s="247" t="s">
        <v>236</v>
      </c>
      <c r="E35" s="247" t="s">
        <v>236</v>
      </c>
      <c r="F35" s="247" t="s">
        <v>236</v>
      </c>
      <c r="G35" s="247"/>
      <c r="H35" s="247">
        <v>-648.18</v>
      </c>
      <c r="I35" s="244"/>
      <c r="J35" s="251"/>
    </row>
    <row r="36" spans="1:10" ht="24" customHeight="1">
      <c r="A36" s="233" t="s">
        <v>526</v>
      </c>
      <c r="B36" s="254" t="s">
        <v>723</v>
      </c>
      <c r="C36" s="241"/>
      <c r="D36" s="243"/>
      <c r="E36" s="242"/>
      <c r="F36" s="242"/>
      <c r="G36" s="243"/>
      <c r="H36" s="243">
        <v>290</v>
      </c>
      <c r="I36" s="244"/>
      <c r="J36" s="242"/>
    </row>
    <row r="37" spans="1:10" ht="12.75" customHeight="1">
      <c r="A37" s="606" t="s">
        <v>245</v>
      </c>
      <c r="B37" s="607"/>
      <c r="C37" s="217"/>
      <c r="D37" s="217"/>
      <c r="E37" s="217"/>
      <c r="F37" s="217"/>
      <c r="G37" s="217"/>
      <c r="H37" s="217"/>
      <c r="I37" s="217"/>
      <c r="J37" s="217"/>
    </row>
    <row r="38" spans="1:10" ht="18" customHeight="1">
      <c r="A38" s="608" t="s">
        <v>709</v>
      </c>
      <c r="B38" s="609"/>
      <c r="C38" s="609"/>
      <c r="D38" s="220"/>
      <c r="E38" s="609" t="s">
        <v>244</v>
      </c>
      <c r="F38" s="609"/>
      <c r="G38" s="217"/>
      <c r="H38" s="608" t="s">
        <v>710</v>
      </c>
      <c r="I38" s="609"/>
      <c r="J38" s="609"/>
    </row>
    <row r="39" spans="1:10" ht="30.75" customHeight="1">
      <c r="A39" s="610" t="s">
        <v>225</v>
      </c>
      <c r="B39" s="610"/>
      <c r="C39" s="610"/>
      <c r="D39" s="256"/>
      <c r="E39" s="595" t="s">
        <v>695</v>
      </c>
      <c r="F39" s="595"/>
      <c r="G39" s="217"/>
      <c r="H39" s="595" t="s">
        <v>622</v>
      </c>
      <c r="I39" s="596"/>
      <c r="J39" s="596"/>
    </row>
    <row r="40" spans="1:10" ht="14.25" customHeight="1">
      <c r="A40" s="255"/>
      <c r="B40" s="255"/>
      <c r="C40" s="255"/>
      <c r="D40" s="256"/>
      <c r="E40" s="257"/>
      <c r="F40" s="257"/>
      <c r="G40" s="217"/>
      <c r="H40" s="257"/>
      <c r="I40" s="258"/>
      <c r="J40" s="258"/>
    </row>
    <row r="41" spans="1:10" ht="16.5" customHeight="1">
      <c r="A41" s="597" t="s">
        <v>711</v>
      </c>
      <c r="B41" s="598"/>
      <c r="C41" s="598"/>
      <c r="D41" s="259"/>
      <c r="E41" s="598" t="s">
        <v>244</v>
      </c>
      <c r="F41" s="598"/>
      <c r="G41" s="260"/>
      <c r="H41" s="597" t="s">
        <v>724</v>
      </c>
      <c r="I41" s="598"/>
      <c r="J41" s="598"/>
    </row>
    <row r="42" spans="1:10" ht="26.25" customHeight="1">
      <c r="A42" s="603" t="s">
        <v>352</v>
      </c>
      <c r="B42" s="603"/>
      <c r="C42" s="603"/>
      <c r="D42" s="261"/>
      <c r="E42" s="604" t="s">
        <v>695</v>
      </c>
      <c r="F42" s="604"/>
      <c r="G42" s="260"/>
      <c r="H42" s="604" t="s">
        <v>622</v>
      </c>
      <c r="I42" s="605"/>
      <c r="J42" s="605"/>
    </row>
    <row r="43" spans="1:10" ht="12.75">
      <c r="A43" s="232"/>
      <c r="B43" s="232"/>
      <c r="C43" s="232"/>
      <c r="D43" s="217"/>
      <c r="E43" s="217"/>
      <c r="F43" s="217"/>
      <c r="G43" s="217"/>
      <c r="H43" s="217"/>
      <c r="I43" s="217"/>
      <c r="J43" s="217"/>
    </row>
    <row r="44" spans="3:10" ht="12.75">
      <c r="C44" s="217"/>
      <c r="D44" s="217"/>
      <c r="E44" s="217"/>
      <c r="F44" s="217"/>
      <c r="G44" s="217"/>
      <c r="H44" s="217"/>
      <c r="I44" s="217"/>
      <c r="J44" s="217"/>
    </row>
  </sheetData>
  <sheetProtection/>
  <mergeCells count="30">
    <mergeCell ref="F2:J2"/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14:J14"/>
    <mergeCell ref="C15:E15"/>
    <mergeCell ref="A17:A18"/>
    <mergeCell ref="B17:B18"/>
    <mergeCell ref="C17:C18"/>
    <mergeCell ref="D17:H17"/>
    <mergeCell ref="I17:I18"/>
    <mergeCell ref="A5:J5"/>
    <mergeCell ref="A6:J6"/>
    <mergeCell ref="A7:J7"/>
    <mergeCell ref="A8:J8"/>
    <mergeCell ref="J17:J18"/>
    <mergeCell ref="A9:J9"/>
    <mergeCell ref="A10:J10"/>
    <mergeCell ref="A11:J11"/>
    <mergeCell ref="A12:J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view="pageBreakPreview" zoomScaleSheetLayoutView="100" zoomScalePageLayoutView="0" workbookViewId="0" topLeftCell="A1">
      <selection activeCell="F90" sqref="F90"/>
    </sheetView>
  </sheetViews>
  <sheetFormatPr defaultColWidth="9.140625" defaultRowHeight="12.75"/>
  <cols>
    <col min="1" max="1" width="5.8515625" style="262" customWidth="1"/>
    <col min="2" max="3" width="1.28515625" style="263" customWidth="1"/>
    <col min="4" max="4" width="2.7109375" style="263" customWidth="1"/>
    <col min="5" max="5" width="27.140625" style="263" customWidth="1"/>
    <col min="6" max="6" width="11.8515625" style="307" customWidth="1"/>
    <col min="7" max="7" width="10.57421875" style="262" customWidth="1"/>
    <col min="8" max="8" width="13.28125" style="262" customWidth="1"/>
    <col min="9" max="9" width="10.7109375" style="262" customWidth="1"/>
    <col min="10" max="10" width="10.8515625" style="262" customWidth="1"/>
    <col min="11" max="11" width="11.8515625" style="262" customWidth="1"/>
    <col min="12" max="12" width="10.7109375" style="262" customWidth="1"/>
    <col min="13" max="16384" width="9.140625" style="262" customWidth="1"/>
  </cols>
  <sheetData>
    <row r="1" spans="1:11" ht="12.75">
      <c r="A1" s="308"/>
      <c r="B1" s="307"/>
      <c r="C1" s="307"/>
      <c r="D1" s="307"/>
      <c r="E1" s="307"/>
      <c r="G1" s="308"/>
      <c r="I1" s="264"/>
      <c r="J1" s="308"/>
      <c r="K1" s="308"/>
    </row>
    <row r="2" spans="7:12" ht="24.75" customHeight="1">
      <c r="G2" s="265"/>
      <c r="I2" s="659" t="s">
        <v>746</v>
      </c>
      <c r="J2" s="659"/>
      <c r="K2" s="659"/>
      <c r="L2" s="659"/>
    </row>
    <row r="3" spans="7:11" ht="12.75">
      <c r="G3" s="265"/>
      <c r="I3" s="309" t="s">
        <v>511</v>
      </c>
      <c r="K3" s="265"/>
    </row>
    <row r="5" spans="1:12" ht="12.75" customHeight="1">
      <c r="A5" s="618" t="s">
        <v>285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</row>
    <row r="6" spans="1:12" ht="16.5" customHeight="1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</row>
    <row r="7" spans="1:12" ht="12.75" customHeight="1">
      <c r="A7" s="626" t="s">
        <v>699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</row>
    <row r="8" spans="1:12" ht="12.75" customHeight="1">
      <c r="A8" s="626" t="s">
        <v>537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</row>
    <row r="9" spans="1:12" ht="12.75" customHeight="1">
      <c r="A9" s="626" t="s">
        <v>700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</row>
    <row r="10" spans="1:12" ht="12.75" customHeight="1">
      <c r="A10" s="625" t="s">
        <v>321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</row>
    <row r="11" spans="1:12" ht="12.75">
      <c r="A11" s="625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6" ht="12.75">
      <c r="A12" s="635"/>
      <c r="B12" s="636"/>
      <c r="C12" s="636"/>
      <c r="D12" s="636"/>
      <c r="E12" s="636"/>
      <c r="F12" s="636"/>
    </row>
    <row r="13" spans="1:12" ht="15.75" customHeight="1">
      <c r="A13" s="618" t="s">
        <v>247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</row>
    <row r="14" spans="1:12" ht="12.75" customHeight="1">
      <c r="A14" s="618" t="s">
        <v>747</v>
      </c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</row>
    <row r="15" spans="1:11" ht="12.75">
      <c r="A15" s="266"/>
      <c r="B15" s="267"/>
      <c r="C15" s="267"/>
      <c r="D15" s="267"/>
      <c r="E15" s="267"/>
      <c r="F15" s="267"/>
      <c r="G15" s="270"/>
      <c r="H15" s="270"/>
      <c r="I15" s="270"/>
      <c r="J15" s="270"/>
      <c r="K15" s="270"/>
    </row>
    <row r="16" spans="1:12" ht="12.75" customHeight="1">
      <c r="A16" s="626" t="s">
        <v>701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2" ht="12.75" customHeight="1">
      <c r="A17" s="626" t="s">
        <v>539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</row>
    <row r="18" spans="1:12" ht="12.75" customHeight="1">
      <c r="A18" s="266"/>
      <c r="B18" s="268"/>
      <c r="C18" s="268"/>
      <c r="D18" s="268"/>
      <c r="E18" s="268"/>
      <c r="F18" s="622" t="s">
        <v>286</v>
      </c>
      <c r="G18" s="622"/>
      <c r="H18" s="622"/>
      <c r="I18" s="622"/>
      <c r="J18" s="622"/>
      <c r="K18" s="622"/>
      <c r="L18" s="622"/>
    </row>
    <row r="19" spans="1:12" ht="24.75" customHeight="1">
      <c r="A19" s="627" t="s">
        <v>505</v>
      </c>
      <c r="B19" s="629" t="s">
        <v>541</v>
      </c>
      <c r="C19" s="630"/>
      <c r="D19" s="630"/>
      <c r="E19" s="631"/>
      <c r="F19" s="656" t="s">
        <v>542</v>
      </c>
      <c r="G19" s="619" t="s">
        <v>669</v>
      </c>
      <c r="H19" s="620"/>
      <c r="I19" s="621"/>
      <c r="J19" s="619" t="s">
        <v>670</v>
      </c>
      <c r="K19" s="620"/>
      <c r="L19" s="621"/>
    </row>
    <row r="20" spans="1:12" ht="39">
      <c r="A20" s="628"/>
      <c r="B20" s="632"/>
      <c r="C20" s="633"/>
      <c r="D20" s="633"/>
      <c r="E20" s="634"/>
      <c r="F20" s="657"/>
      <c r="G20" s="273" t="s">
        <v>287</v>
      </c>
      <c r="H20" s="273" t="s">
        <v>288</v>
      </c>
      <c r="I20" s="311" t="s">
        <v>231</v>
      </c>
      <c r="J20" s="273" t="s">
        <v>287</v>
      </c>
      <c r="K20" s="273" t="s">
        <v>289</v>
      </c>
      <c r="L20" s="311" t="s">
        <v>231</v>
      </c>
    </row>
    <row r="21" spans="1:12" ht="12.75" customHeight="1">
      <c r="A21" s="271">
        <v>1</v>
      </c>
      <c r="B21" s="653">
        <v>2</v>
      </c>
      <c r="C21" s="654"/>
      <c r="D21" s="654"/>
      <c r="E21" s="655"/>
      <c r="F21" s="272" t="s">
        <v>248</v>
      </c>
      <c r="G21" s="273">
        <v>4</v>
      </c>
      <c r="H21" s="273">
        <v>5</v>
      </c>
      <c r="I21" s="273">
        <v>6</v>
      </c>
      <c r="J21" s="312">
        <v>7</v>
      </c>
      <c r="K21" s="312">
        <v>8</v>
      </c>
      <c r="L21" s="312">
        <v>9</v>
      </c>
    </row>
    <row r="22" spans="1:12" s="263" customFormat="1" ht="24.75" customHeight="1">
      <c r="A22" s="273" t="s">
        <v>545</v>
      </c>
      <c r="B22" s="611" t="s">
        <v>249</v>
      </c>
      <c r="C22" s="612"/>
      <c r="D22" s="613"/>
      <c r="E22" s="614"/>
      <c r="F22" s="274"/>
      <c r="G22" s="275">
        <v>-1385.14</v>
      </c>
      <c r="H22" s="275"/>
      <c r="I22" s="275">
        <v>-1385.14</v>
      </c>
      <c r="J22" s="275">
        <v>1355.84</v>
      </c>
      <c r="K22" s="275"/>
      <c r="L22" s="275">
        <v>1355.84</v>
      </c>
    </row>
    <row r="23" spans="1:12" s="263" customFormat="1" ht="12.75" customHeight="1">
      <c r="A23" s="276" t="s">
        <v>547</v>
      </c>
      <c r="B23" s="277" t="s">
        <v>250</v>
      </c>
      <c r="C23" s="314"/>
      <c r="D23" s="278"/>
      <c r="E23" s="279"/>
      <c r="F23" s="275"/>
      <c r="G23" s="470">
        <v>525737.71</v>
      </c>
      <c r="H23" s="275"/>
      <c r="I23" s="275">
        <v>525737.71</v>
      </c>
      <c r="J23" s="275">
        <v>510992.72</v>
      </c>
      <c r="K23" s="275"/>
      <c r="L23" s="275">
        <v>510992.72</v>
      </c>
    </row>
    <row r="24" spans="1:12" s="263" customFormat="1" ht="25.5" customHeight="1">
      <c r="A24" s="276" t="s">
        <v>179</v>
      </c>
      <c r="B24" s="642" t="s">
        <v>251</v>
      </c>
      <c r="C24" s="643"/>
      <c r="D24" s="643"/>
      <c r="E24" s="643"/>
      <c r="F24" s="275"/>
      <c r="G24" s="470">
        <f>SUM(G25:G28)</f>
        <v>525737.71</v>
      </c>
      <c r="H24" s="275"/>
      <c r="I24" s="477">
        <f>SUM(I25:I28)</f>
        <v>525737.71</v>
      </c>
      <c r="J24" s="275">
        <v>497261.73</v>
      </c>
      <c r="K24" s="275"/>
      <c r="L24" s="275">
        <v>497261.73</v>
      </c>
    </row>
    <row r="25" spans="1:12" s="263" customFormat="1" ht="12.75" customHeight="1">
      <c r="A25" s="280" t="s">
        <v>290</v>
      </c>
      <c r="B25" s="285"/>
      <c r="C25" s="315"/>
      <c r="D25" s="281" t="s">
        <v>252</v>
      </c>
      <c r="E25" s="286"/>
      <c r="F25" s="275"/>
      <c r="G25" s="471">
        <v>30400</v>
      </c>
      <c r="H25" s="283"/>
      <c r="I25" s="478">
        <v>30400</v>
      </c>
      <c r="J25" s="283">
        <v>2000</v>
      </c>
      <c r="K25" s="283"/>
      <c r="L25" s="283">
        <v>2000</v>
      </c>
    </row>
    <row r="26" spans="1:12" s="263" customFormat="1" ht="12.75" customHeight="1">
      <c r="A26" s="280" t="s">
        <v>291</v>
      </c>
      <c r="B26" s="285"/>
      <c r="C26" s="315"/>
      <c r="D26" s="281" t="s">
        <v>582</v>
      </c>
      <c r="E26" s="286"/>
      <c r="F26" s="275"/>
      <c r="G26" s="474">
        <v>495136.17</v>
      </c>
      <c r="H26" s="283"/>
      <c r="I26" s="478">
        <v>495136.17</v>
      </c>
      <c r="J26" s="283">
        <v>493323.76</v>
      </c>
      <c r="K26" s="283"/>
      <c r="L26" s="283">
        <v>493323.76</v>
      </c>
    </row>
    <row r="27" spans="1:12" s="263" customFormat="1" ht="27" customHeight="1">
      <c r="A27" s="280" t="s">
        <v>292</v>
      </c>
      <c r="B27" s="285"/>
      <c r="C27" s="315"/>
      <c r="D27" s="638" t="s">
        <v>293</v>
      </c>
      <c r="E27" s="641"/>
      <c r="F27" s="275"/>
      <c r="G27" s="474"/>
      <c r="H27" s="283"/>
      <c r="I27" s="478"/>
      <c r="J27" s="283"/>
      <c r="K27" s="283"/>
      <c r="L27" s="283"/>
    </row>
    <row r="28" spans="1:12" s="263" customFormat="1" ht="12.75" customHeight="1">
      <c r="A28" s="280" t="s">
        <v>294</v>
      </c>
      <c r="B28" s="285"/>
      <c r="C28" s="281" t="s">
        <v>585</v>
      </c>
      <c r="D28" s="316"/>
      <c r="E28" s="317"/>
      <c r="F28" s="275"/>
      <c r="G28" s="474">
        <v>201.54</v>
      </c>
      <c r="H28" s="283"/>
      <c r="I28" s="478">
        <v>201.54</v>
      </c>
      <c r="J28" s="283">
        <v>1937.97</v>
      </c>
      <c r="K28" s="283"/>
      <c r="L28" s="283">
        <v>1937.97</v>
      </c>
    </row>
    <row r="29" spans="1:12" s="263" customFormat="1" ht="12.75" customHeight="1">
      <c r="A29" s="288" t="s">
        <v>180</v>
      </c>
      <c r="B29" s="289"/>
      <c r="C29" s="315" t="s">
        <v>253</v>
      </c>
      <c r="D29" s="317"/>
      <c r="E29" s="317"/>
      <c r="F29" s="275"/>
      <c r="G29" s="475"/>
      <c r="H29" s="275"/>
      <c r="I29" s="479"/>
      <c r="J29" s="275"/>
      <c r="K29" s="275"/>
      <c r="L29" s="275"/>
    </row>
    <row r="30" spans="1:12" s="263" customFormat="1" ht="12.75" customHeight="1">
      <c r="A30" s="318" t="s">
        <v>295</v>
      </c>
      <c r="B30" s="285"/>
      <c r="C30" s="319" t="s">
        <v>254</v>
      </c>
      <c r="D30" s="320"/>
      <c r="E30" s="473"/>
      <c r="F30" s="275"/>
      <c r="G30" s="475"/>
      <c r="H30" s="275"/>
      <c r="I30" s="479"/>
      <c r="J30" s="275"/>
      <c r="K30" s="275"/>
      <c r="L30" s="275"/>
    </row>
    <row r="31" spans="1:12" s="263" customFormat="1" ht="12.75" customHeight="1">
      <c r="A31" s="288" t="s">
        <v>184</v>
      </c>
      <c r="B31" s="289"/>
      <c r="C31" s="290" t="s">
        <v>296</v>
      </c>
      <c r="D31" s="290"/>
      <c r="E31" s="297"/>
      <c r="F31" s="275"/>
      <c r="G31" s="475">
        <v>4935</v>
      </c>
      <c r="H31" s="275"/>
      <c r="I31" s="479">
        <v>4935</v>
      </c>
      <c r="J31" s="275">
        <v>7230.99</v>
      </c>
      <c r="K31" s="275"/>
      <c r="L31" s="275">
        <v>7230.99</v>
      </c>
    </row>
    <row r="32" spans="1:12" s="263" customFormat="1" ht="12.75" customHeight="1">
      <c r="A32" s="288" t="s">
        <v>255</v>
      </c>
      <c r="B32" s="289"/>
      <c r="C32" s="290" t="s">
        <v>297</v>
      </c>
      <c r="D32" s="321"/>
      <c r="E32" s="464"/>
      <c r="F32" s="275"/>
      <c r="G32" s="475">
        <v>5243.31</v>
      </c>
      <c r="H32" s="275"/>
      <c r="I32" s="479">
        <v>5243.31</v>
      </c>
      <c r="J32" s="275">
        <v>6500</v>
      </c>
      <c r="K32" s="275"/>
      <c r="L32" s="275">
        <v>6500</v>
      </c>
    </row>
    <row r="33" spans="1:12" s="263" customFormat="1" ht="12.75" customHeight="1">
      <c r="A33" s="288" t="s">
        <v>257</v>
      </c>
      <c r="B33" s="289"/>
      <c r="C33" s="290" t="s">
        <v>256</v>
      </c>
      <c r="D33" s="290"/>
      <c r="E33" s="297"/>
      <c r="F33" s="275"/>
      <c r="G33" s="475"/>
      <c r="H33" s="275"/>
      <c r="I33" s="479"/>
      <c r="J33" s="275"/>
      <c r="K33" s="275"/>
      <c r="L33" s="275"/>
    </row>
    <row r="34" spans="1:12" s="263" customFormat="1" ht="12.75" customHeight="1">
      <c r="A34" s="288" t="s">
        <v>298</v>
      </c>
      <c r="B34" s="289"/>
      <c r="C34" s="290" t="s">
        <v>258</v>
      </c>
      <c r="D34" s="290"/>
      <c r="E34" s="297"/>
      <c r="F34" s="275"/>
      <c r="G34" s="475"/>
      <c r="H34" s="275"/>
      <c r="I34" s="479"/>
      <c r="J34" s="275"/>
      <c r="K34" s="275"/>
      <c r="L34" s="275"/>
    </row>
    <row r="35" spans="1:12" s="263" customFormat="1" ht="12.75" customHeight="1">
      <c r="A35" s="276" t="s">
        <v>549</v>
      </c>
      <c r="B35" s="293" t="s">
        <v>259</v>
      </c>
      <c r="C35" s="294"/>
      <c r="D35" s="294"/>
      <c r="E35" s="295"/>
      <c r="F35" s="275"/>
      <c r="G35" s="291">
        <v>-5243.31</v>
      </c>
      <c r="H35" s="275"/>
      <c r="I35" s="480">
        <v>-5243.31</v>
      </c>
      <c r="J35" s="275">
        <v>-6500</v>
      </c>
      <c r="K35" s="275"/>
      <c r="L35" s="275">
        <v>-6500</v>
      </c>
    </row>
    <row r="36" spans="1:12" s="263" customFormat="1" ht="12.75" customHeight="1">
      <c r="A36" s="288" t="s">
        <v>594</v>
      </c>
      <c r="B36" s="289"/>
      <c r="C36" s="296" t="s">
        <v>260</v>
      </c>
      <c r="D36" s="296"/>
      <c r="E36" s="297"/>
      <c r="F36" s="275"/>
      <c r="G36" s="476"/>
      <c r="H36" s="275"/>
      <c r="I36" s="479"/>
      <c r="J36" s="275"/>
      <c r="K36" s="275"/>
      <c r="L36" s="275"/>
    </row>
    <row r="37" spans="1:12" s="263" customFormat="1" ht="12.75" customHeight="1">
      <c r="A37" s="288" t="s">
        <v>596</v>
      </c>
      <c r="B37" s="289"/>
      <c r="C37" s="296" t="s">
        <v>261</v>
      </c>
      <c r="D37" s="296"/>
      <c r="E37" s="297"/>
      <c r="G37" s="472">
        <v>-5243.31</v>
      </c>
      <c r="H37" s="275"/>
      <c r="I37" s="479">
        <v>-5243.31</v>
      </c>
      <c r="J37" s="275">
        <v>-6500</v>
      </c>
      <c r="K37" s="275"/>
      <c r="L37" s="275">
        <v>-6500</v>
      </c>
    </row>
    <row r="38" spans="1:12" s="263" customFormat="1" ht="24.75" customHeight="1">
      <c r="A38" s="288" t="s">
        <v>224</v>
      </c>
      <c r="B38" s="289"/>
      <c r="C38" s="616" t="s">
        <v>262</v>
      </c>
      <c r="D38" s="623"/>
      <c r="E38" s="624"/>
      <c r="F38" s="298"/>
      <c r="G38" s="275"/>
      <c r="H38" s="275"/>
      <c r="I38" s="275"/>
      <c r="J38" s="275"/>
      <c r="K38" s="275"/>
      <c r="L38" s="275"/>
    </row>
    <row r="39" spans="1:12" s="263" customFormat="1" ht="12.75" customHeight="1">
      <c r="A39" s="288" t="s">
        <v>600</v>
      </c>
      <c r="B39" s="289"/>
      <c r="C39" s="315" t="s">
        <v>299</v>
      </c>
      <c r="D39" s="286"/>
      <c r="E39" s="282"/>
      <c r="F39" s="298"/>
      <c r="G39" s="275"/>
      <c r="H39" s="275"/>
      <c r="I39" s="275"/>
      <c r="J39" s="275"/>
      <c r="K39" s="275"/>
      <c r="L39" s="275"/>
    </row>
    <row r="40" spans="1:12" s="263" customFormat="1" ht="15.75" customHeight="1">
      <c r="A40" s="288" t="s">
        <v>322</v>
      </c>
      <c r="B40" s="289"/>
      <c r="C40" s="638" t="s">
        <v>300</v>
      </c>
      <c r="D40" s="639"/>
      <c r="E40" s="640"/>
      <c r="F40" s="298"/>
      <c r="G40" s="275"/>
      <c r="H40" s="275"/>
      <c r="I40" s="275"/>
      <c r="J40" s="275"/>
      <c r="K40" s="275"/>
      <c r="L40" s="275"/>
    </row>
    <row r="41" spans="1:12" s="263" customFormat="1" ht="12.75" customHeight="1">
      <c r="A41" s="288" t="s">
        <v>323</v>
      </c>
      <c r="B41" s="289"/>
      <c r="C41" s="296" t="s">
        <v>263</v>
      </c>
      <c r="D41" s="296"/>
      <c r="E41" s="297"/>
      <c r="F41" s="298"/>
      <c r="G41" s="275"/>
      <c r="H41" s="275"/>
      <c r="I41" s="275"/>
      <c r="J41" s="275"/>
      <c r="K41" s="275"/>
      <c r="L41" s="275"/>
    </row>
    <row r="42" spans="1:12" s="263" customFormat="1" ht="12.75" customHeight="1">
      <c r="A42" s="276" t="s">
        <v>551</v>
      </c>
      <c r="B42" s="293" t="s">
        <v>264</v>
      </c>
      <c r="C42" s="294"/>
      <c r="D42" s="294"/>
      <c r="E42" s="295"/>
      <c r="F42" s="292"/>
      <c r="G42" s="292">
        <f>SUM(G43:G54)</f>
        <v>-522057.85</v>
      </c>
      <c r="H42" s="275"/>
      <c r="I42" s="292">
        <f>SUM(I43:I54)</f>
        <v>-522057.85</v>
      </c>
      <c r="J42" s="275">
        <v>-503136.88</v>
      </c>
      <c r="K42" s="275"/>
      <c r="L42" s="275">
        <v>-503136.88</v>
      </c>
    </row>
    <row r="43" spans="1:12" s="263" customFormat="1" ht="12.75" customHeight="1">
      <c r="A43" s="280" t="s">
        <v>563</v>
      </c>
      <c r="B43" s="285"/>
      <c r="C43" s="315" t="s">
        <v>301</v>
      </c>
      <c r="D43" s="313"/>
      <c r="E43" s="313"/>
      <c r="F43" s="300"/>
      <c r="G43" s="300">
        <v>-417936.17</v>
      </c>
      <c r="H43" s="275"/>
      <c r="I43" s="300">
        <v>-417936.17</v>
      </c>
      <c r="J43" s="275">
        <v>-388723.76</v>
      </c>
      <c r="K43" s="275"/>
      <c r="L43" s="275">
        <v>-388723.76</v>
      </c>
    </row>
    <row r="44" spans="1:12" s="263" customFormat="1" ht="12.75" customHeight="1">
      <c r="A44" s="280" t="s">
        <v>565</v>
      </c>
      <c r="B44" s="285"/>
      <c r="C44" s="281" t="s">
        <v>302</v>
      </c>
      <c r="D44" s="286"/>
      <c r="E44" s="286"/>
      <c r="F44" s="300"/>
      <c r="G44" s="300">
        <v>-80300</v>
      </c>
      <c r="H44" s="275"/>
      <c r="I44" s="300">
        <v>-80300</v>
      </c>
      <c r="J44" s="275">
        <v>-82400</v>
      </c>
      <c r="K44" s="275"/>
      <c r="L44" s="275">
        <v>-82400</v>
      </c>
    </row>
    <row r="45" spans="1:12" s="263" customFormat="1" ht="12.75" customHeight="1">
      <c r="A45" s="280" t="s">
        <v>567</v>
      </c>
      <c r="B45" s="285"/>
      <c r="C45" s="281" t="s">
        <v>303</v>
      </c>
      <c r="D45" s="286"/>
      <c r="E45" s="286"/>
      <c r="F45" s="300"/>
      <c r="G45" s="300">
        <v>-100</v>
      </c>
      <c r="H45" s="275"/>
      <c r="I45" s="300">
        <v>-100</v>
      </c>
      <c r="J45" s="275"/>
      <c r="K45" s="275"/>
      <c r="L45" s="275"/>
    </row>
    <row r="46" spans="1:12" s="263" customFormat="1" ht="12.75" customHeight="1">
      <c r="A46" s="280" t="s">
        <v>569</v>
      </c>
      <c r="B46" s="285"/>
      <c r="C46" s="281" t="s">
        <v>304</v>
      </c>
      <c r="D46" s="286"/>
      <c r="E46" s="286"/>
      <c r="F46" s="300"/>
      <c r="G46" s="300"/>
      <c r="H46" s="275"/>
      <c r="I46" s="300"/>
      <c r="J46" s="275"/>
      <c r="K46" s="275"/>
      <c r="L46" s="275"/>
    </row>
    <row r="47" spans="1:12" s="263" customFormat="1" ht="12.75" customHeight="1">
      <c r="A47" s="280" t="s">
        <v>571</v>
      </c>
      <c r="B47" s="285"/>
      <c r="C47" s="281" t="s">
        <v>305</v>
      </c>
      <c r="D47" s="286"/>
      <c r="E47" s="286"/>
      <c r="F47" s="292"/>
      <c r="G47" s="292">
        <v>-200</v>
      </c>
      <c r="H47" s="275"/>
      <c r="I47" s="292">
        <v>-200</v>
      </c>
      <c r="J47" s="275">
        <v>-400</v>
      </c>
      <c r="K47" s="275"/>
      <c r="L47" s="275">
        <v>-400</v>
      </c>
    </row>
    <row r="48" spans="1:12" s="263" customFormat="1" ht="12.75" customHeight="1">
      <c r="A48" s="280" t="s">
        <v>573</v>
      </c>
      <c r="B48" s="285"/>
      <c r="C48" s="315" t="s">
        <v>324</v>
      </c>
      <c r="D48" s="313"/>
      <c r="E48" s="313"/>
      <c r="F48" s="292"/>
      <c r="G48" s="292"/>
      <c r="H48" s="275"/>
      <c r="I48" s="292"/>
      <c r="J48" s="275"/>
      <c r="K48" s="275"/>
      <c r="L48" s="275"/>
    </row>
    <row r="49" spans="1:12" s="263" customFormat="1" ht="12.75" customHeight="1">
      <c r="A49" s="280" t="s">
        <v>306</v>
      </c>
      <c r="B49" s="285"/>
      <c r="C49" s="322" t="s">
        <v>307</v>
      </c>
      <c r="D49" s="282"/>
      <c r="E49" s="282"/>
      <c r="F49" s="292"/>
      <c r="G49" s="292">
        <v>-12556.2</v>
      </c>
      <c r="H49" s="275"/>
      <c r="I49" s="292">
        <v>-12556.2</v>
      </c>
      <c r="J49" s="275">
        <v>-15336.19</v>
      </c>
      <c r="K49" s="275"/>
      <c r="L49" s="275">
        <v>-15336.19</v>
      </c>
    </row>
    <row r="50" spans="1:12" s="263" customFormat="1" ht="12.75" customHeight="1">
      <c r="A50" s="280" t="s">
        <v>308</v>
      </c>
      <c r="B50" s="285"/>
      <c r="C50" s="322" t="s">
        <v>265</v>
      </c>
      <c r="D50" s="282"/>
      <c r="E50" s="282"/>
      <c r="F50" s="292"/>
      <c r="G50" s="292"/>
      <c r="H50" s="275"/>
      <c r="I50" s="292"/>
      <c r="J50" s="275"/>
      <c r="K50" s="275"/>
      <c r="L50" s="275"/>
    </row>
    <row r="51" spans="1:12" s="263" customFormat="1" ht="12.75" customHeight="1">
      <c r="A51" s="280" t="s">
        <v>309</v>
      </c>
      <c r="B51" s="285"/>
      <c r="C51" s="322" t="s">
        <v>310</v>
      </c>
      <c r="D51" s="282"/>
      <c r="E51" s="282"/>
      <c r="F51" s="292"/>
      <c r="G51" s="292">
        <v>-1000</v>
      </c>
      <c r="H51" s="275"/>
      <c r="I51" s="292">
        <v>-1000</v>
      </c>
      <c r="J51" s="275">
        <v>-800</v>
      </c>
      <c r="K51" s="275"/>
      <c r="L51" s="275">
        <v>-800</v>
      </c>
    </row>
    <row r="52" spans="1:12" s="263" customFormat="1" ht="12.75" customHeight="1">
      <c r="A52" s="280" t="s">
        <v>311</v>
      </c>
      <c r="B52" s="285"/>
      <c r="C52" s="322" t="s">
        <v>266</v>
      </c>
      <c r="D52" s="282"/>
      <c r="E52" s="282"/>
      <c r="F52" s="292"/>
      <c r="G52" s="292">
        <v>-14965.48</v>
      </c>
      <c r="H52" s="275"/>
      <c r="I52" s="292">
        <v>-14965.48</v>
      </c>
      <c r="J52" s="275">
        <v>-266.51</v>
      </c>
      <c r="K52" s="275"/>
      <c r="L52" s="275">
        <v>-266.51</v>
      </c>
    </row>
    <row r="53" spans="1:12" s="263" customFormat="1" ht="12.75" customHeight="1">
      <c r="A53" s="280" t="s">
        <v>312</v>
      </c>
      <c r="B53" s="285"/>
      <c r="C53" s="322" t="s">
        <v>325</v>
      </c>
      <c r="D53" s="282"/>
      <c r="E53" s="282"/>
      <c r="F53" s="292"/>
      <c r="G53" s="292"/>
      <c r="H53" s="275"/>
      <c r="I53" s="292"/>
      <c r="J53" s="275"/>
      <c r="K53" s="275"/>
      <c r="L53" s="275"/>
    </row>
    <row r="54" spans="1:12" s="263" customFormat="1" ht="12.75" customHeight="1">
      <c r="A54" s="280" t="s">
        <v>313</v>
      </c>
      <c r="B54" s="285"/>
      <c r="C54" s="322" t="s">
        <v>268</v>
      </c>
      <c r="D54" s="282"/>
      <c r="E54" s="282"/>
      <c r="F54" s="292"/>
      <c r="G54" s="292">
        <v>5000</v>
      </c>
      <c r="H54" s="275"/>
      <c r="I54" s="292">
        <v>5000</v>
      </c>
      <c r="J54" s="275">
        <v>-15210.42</v>
      </c>
      <c r="K54" s="275"/>
      <c r="L54" s="275">
        <v>-15210.42</v>
      </c>
    </row>
    <row r="55" spans="1:12" s="263" customFormat="1" ht="24.75" customHeight="1">
      <c r="A55" s="273" t="s">
        <v>554</v>
      </c>
      <c r="B55" s="611" t="s">
        <v>269</v>
      </c>
      <c r="C55" s="612"/>
      <c r="D55" s="613"/>
      <c r="E55" s="614"/>
      <c r="F55" s="298"/>
      <c r="G55" s="275">
        <v>-43850</v>
      </c>
      <c r="H55" s="275"/>
      <c r="I55" s="275">
        <v>-43850</v>
      </c>
      <c r="J55" s="275">
        <v>-49900</v>
      </c>
      <c r="K55" s="275"/>
      <c r="L55" s="275">
        <v>-49900</v>
      </c>
    </row>
    <row r="56" spans="1:12" s="263" customFormat="1" ht="24.75" customHeight="1">
      <c r="A56" s="276" t="s">
        <v>547</v>
      </c>
      <c r="B56" s="615" t="s">
        <v>270</v>
      </c>
      <c r="C56" s="616"/>
      <c r="D56" s="616"/>
      <c r="E56" s="617"/>
      <c r="F56" s="292"/>
      <c r="G56" s="275">
        <v>-43850</v>
      </c>
      <c r="H56" s="275"/>
      <c r="I56" s="275">
        <v>-43850</v>
      </c>
      <c r="J56" s="275">
        <v>-49900</v>
      </c>
      <c r="K56" s="275"/>
      <c r="L56" s="275">
        <v>-49900</v>
      </c>
    </row>
    <row r="57" spans="1:12" s="263" customFormat="1" ht="24.75" customHeight="1">
      <c r="A57" s="276" t="s">
        <v>549</v>
      </c>
      <c r="B57" s="647" t="s">
        <v>271</v>
      </c>
      <c r="C57" s="648"/>
      <c r="D57" s="648"/>
      <c r="E57" s="649"/>
      <c r="F57" s="292"/>
      <c r="G57" s="275"/>
      <c r="H57" s="275"/>
      <c r="I57" s="275"/>
      <c r="J57" s="275"/>
      <c r="K57" s="275"/>
      <c r="L57" s="275"/>
    </row>
    <row r="58" spans="1:12" s="263" customFormat="1" ht="12.75" customHeight="1">
      <c r="A58" s="276" t="s">
        <v>551</v>
      </c>
      <c r="B58" s="647" t="s">
        <v>272</v>
      </c>
      <c r="C58" s="648"/>
      <c r="D58" s="613"/>
      <c r="E58" s="614"/>
      <c r="F58" s="292"/>
      <c r="G58" s="275"/>
      <c r="H58" s="275"/>
      <c r="I58" s="275"/>
      <c r="J58" s="275"/>
      <c r="K58" s="275"/>
      <c r="L58" s="275"/>
    </row>
    <row r="59" spans="1:12" s="284" customFormat="1" ht="12.75" customHeight="1">
      <c r="A59" s="301" t="s">
        <v>553</v>
      </c>
      <c r="B59" s="323" t="s">
        <v>273</v>
      </c>
      <c r="C59" s="324"/>
      <c r="D59" s="324"/>
      <c r="E59" s="325"/>
      <c r="F59" s="326"/>
      <c r="G59" s="283"/>
      <c r="H59" s="283"/>
      <c r="I59" s="283"/>
      <c r="J59" s="283"/>
      <c r="K59" s="283"/>
      <c r="L59" s="283"/>
    </row>
    <row r="60" spans="1:12" s="284" customFormat="1" ht="24.75" customHeight="1">
      <c r="A60" s="301" t="s">
        <v>282</v>
      </c>
      <c r="B60" s="645" t="s">
        <v>274</v>
      </c>
      <c r="C60" s="638"/>
      <c r="D60" s="641"/>
      <c r="E60" s="646"/>
      <c r="F60" s="326"/>
      <c r="G60" s="283"/>
      <c r="H60" s="283"/>
      <c r="I60" s="283"/>
      <c r="J60" s="283"/>
      <c r="K60" s="283"/>
      <c r="L60" s="283"/>
    </row>
    <row r="61" spans="1:12" s="284" customFormat="1" ht="18.75" customHeight="1">
      <c r="A61" s="301" t="s">
        <v>283</v>
      </c>
      <c r="B61" s="645" t="s">
        <v>275</v>
      </c>
      <c r="C61" s="638"/>
      <c r="D61" s="639"/>
      <c r="E61" s="640"/>
      <c r="F61" s="326"/>
      <c r="G61" s="283"/>
      <c r="H61" s="283"/>
      <c r="I61" s="283"/>
      <c r="J61" s="283"/>
      <c r="K61" s="283"/>
      <c r="L61" s="283"/>
    </row>
    <row r="62" spans="1:12" s="284" customFormat="1" ht="24.75" customHeight="1">
      <c r="A62" s="271" t="s">
        <v>555</v>
      </c>
      <c r="B62" s="651" t="s">
        <v>276</v>
      </c>
      <c r="C62" s="652"/>
      <c r="D62" s="639"/>
      <c r="E62" s="640"/>
      <c r="F62" s="287"/>
      <c r="G62" s="283"/>
      <c r="H62" s="283"/>
      <c r="I62" s="283"/>
      <c r="J62" s="283"/>
      <c r="K62" s="283"/>
      <c r="L62" s="283"/>
    </row>
    <row r="63" spans="1:12" s="284" customFormat="1" ht="12.75" customHeight="1">
      <c r="A63" s="301" t="s">
        <v>547</v>
      </c>
      <c r="B63" s="327" t="s">
        <v>277</v>
      </c>
      <c r="C63" s="285"/>
      <c r="D63" s="285"/>
      <c r="E63" s="287"/>
      <c r="F63" s="287"/>
      <c r="G63" s="283"/>
      <c r="H63" s="283"/>
      <c r="I63" s="283"/>
      <c r="J63" s="283"/>
      <c r="K63" s="283"/>
      <c r="L63" s="283"/>
    </row>
    <row r="64" spans="1:12" s="284" customFormat="1" ht="12.75" customHeight="1">
      <c r="A64" s="301" t="s">
        <v>549</v>
      </c>
      <c r="B64" s="323" t="s">
        <v>284</v>
      </c>
      <c r="C64" s="328"/>
      <c r="D64" s="324"/>
      <c r="E64" s="325"/>
      <c r="F64" s="287"/>
      <c r="G64" s="283"/>
      <c r="H64" s="283"/>
      <c r="I64" s="283"/>
      <c r="J64" s="283"/>
      <c r="K64" s="283"/>
      <c r="L64" s="283"/>
    </row>
    <row r="65" spans="1:12" s="284" customFormat="1" ht="24.75" customHeight="1">
      <c r="A65" s="301" t="s">
        <v>551</v>
      </c>
      <c r="B65" s="645" t="s">
        <v>314</v>
      </c>
      <c r="C65" s="638"/>
      <c r="D65" s="639"/>
      <c r="E65" s="640"/>
      <c r="F65" s="287"/>
      <c r="G65" s="283"/>
      <c r="H65" s="283"/>
      <c r="I65" s="283"/>
      <c r="J65" s="283"/>
      <c r="K65" s="283"/>
      <c r="L65" s="283"/>
    </row>
    <row r="66" spans="1:12" s="284" customFormat="1" ht="30" customHeight="1">
      <c r="A66" s="301" t="s">
        <v>584</v>
      </c>
      <c r="B66" s="645" t="s">
        <v>326</v>
      </c>
      <c r="C66" s="650"/>
      <c r="D66" s="641"/>
      <c r="E66" s="646"/>
      <c r="F66" s="287"/>
      <c r="G66" s="283">
        <v>43850</v>
      </c>
      <c r="H66" s="283"/>
      <c r="I66" s="283">
        <v>43850</v>
      </c>
      <c r="J66" s="283">
        <v>49900</v>
      </c>
      <c r="K66" s="283"/>
      <c r="L66" s="283">
        <v>49900</v>
      </c>
    </row>
    <row r="67" spans="1:12" s="284" customFormat="1" ht="12.75">
      <c r="A67" s="280" t="s">
        <v>657</v>
      </c>
      <c r="B67" s="329"/>
      <c r="C67" s="330"/>
      <c r="D67" s="281" t="s">
        <v>252</v>
      </c>
      <c r="E67" s="286"/>
      <c r="F67" s="326"/>
      <c r="G67" s="283">
        <v>43850</v>
      </c>
      <c r="H67" s="283"/>
      <c r="I67" s="283">
        <v>43850</v>
      </c>
      <c r="J67" s="283">
        <v>49900</v>
      </c>
      <c r="K67" s="283"/>
      <c r="L67" s="283">
        <v>49900</v>
      </c>
    </row>
    <row r="68" spans="1:12" s="284" customFormat="1" ht="12.75" customHeight="1">
      <c r="A68" s="280" t="s">
        <v>658</v>
      </c>
      <c r="B68" s="285"/>
      <c r="C68" s="331"/>
      <c r="D68" s="281" t="s">
        <v>582</v>
      </c>
      <c r="E68" s="286"/>
      <c r="F68" s="287"/>
      <c r="G68" s="283"/>
      <c r="H68" s="283"/>
      <c r="I68" s="283"/>
      <c r="J68" s="283"/>
      <c r="K68" s="283"/>
      <c r="L68" s="283"/>
    </row>
    <row r="69" spans="1:12" s="284" customFormat="1" ht="24.75" customHeight="1">
      <c r="A69" s="280" t="s">
        <v>315</v>
      </c>
      <c r="B69" s="285"/>
      <c r="C69" s="315"/>
      <c r="D69" s="638" t="s">
        <v>327</v>
      </c>
      <c r="E69" s="646"/>
      <c r="F69" s="332"/>
      <c r="G69" s="283"/>
      <c r="H69" s="283"/>
      <c r="I69" s="283"/>
      <c r="J69" s="283"/>
      <c r="K69" s="283"/>
      <c r="L69" s="283"/>
    </row>
    <row r="70" spans="1:12" s="284" customFormat="1" ht="12.75" customHeight="1">
      <c r="A70" s="280" t="s">
        <v>316</v>
      </c>
      <c r="B70" s="285"/>
      <c r="C70" s="315"/>
      <c r="D70" s="281" t="s">
        <v>328</v>
      </c>
      <c r="E70" s="282"/>
      <c r="F70" s="287"/>
      <c r="G70" s="283"/>
      <c r="H70" s="283"/>
      <c r="I70" s="283"/>
      <c r="J70" s="283"/>
      <c r="K70" s="283"/>
      <c r="L70" s="283"/>
    </row>
    <row r="71" spans="1:12" s="263" customFormat="1" ht="36" customHeight="1">
      <c r="A71" s="288" t="s">
        <v>576</v>
      </c>
      <c r="B71" s="645" t="s">
        <v>317</v>
      </c>
      <c r="C71" s="650"/>
      <c r="D71" s="641"/>
      <c r="E71" s="646"/>
      <c r="F71" s="300"/>
      <c r="G71" s="275"/>
      <c r="H71" s="275"/>
      <c r="I71" s="275"/>
      <c r="J71" s="275"/>
      <c r="K71" s="275"/>
      <c r="L71" s="275"/>
    </row>
    <row r="72" spans="1:12" s="263" customFormat="1" ht="12.75">
      <c r="A72" s="288" t="s">
        <v>196</v>
      </c>
      <c r="B72" s="299" t="s">
        <v>318</v>
      </c>
      <c r="C72" s="290"/>
      <c r="D72" s="333"/>
      <c r="E72" s="334"/>
      <c r="F72" s="300"/>
      <c r="G72" s="275"/>
      <c r="H72" s="275"/>
      <c r="I72" s="275"/>
      <c r="J72" s="275"/>
      <c r="K72" s="275"/>
      <c r="L72" s="275"/>
    </row>
    <row r="73" spans="1:12" s="263" customFormat="1" ht="12.75">
      <c r="A73" s="288" t="s">
        <v>199</v>
      </c>
      <c r="B73" s="299" t="s">
        <v>278</v>
      </c>
      <c r="C73" s="290"/>
      <c r="D73" s="302"/>
      <c r="E73" s="303"/>
      <c r="F73" s="300"/>
      <c r="G73" s="275"/>
      <c r="H73" s="275"/>
      <c r="I73" s="275"/>
      <c r="J73" s="275"/>
      <c r="K73" s="275"/>
      <c r="L73" s="275"/>
    </row>
    <row r="74" spans="1:12" s="263" customFormat="1" ht="39" customHeight="1">
      <c r="A74" s="273" t="s">
        <v>579</v>
      </c>
      <c r="B74" s="665" t="s">
        <v>319</v>
      </c>
      <c r="C74" s="666"/>
      <c r="D74" s="666"/>
      <c r="E74" s="667"/>
      <c r="F74" s="304"/>
      <c r="G74" s="275"/>
      <c r="H74" s="275"/>
      <c r="I74" s="275"/>
      <c r="J74" s="275"/>
      <c r="K74" s="275"/>
      <c r="L74" s="275"/>
    </row>
    <row r="75" spans="1:12" s="263" customFormat="1" ht="24.75" customHeight="1">
      <c r="A75" s="273"/>
      <c r="B75" s="611" t="s">
        <v>279</v>
      </c>
      <c r="C75" s="658"/>
      <c r="D75" s="613"/>
      <c r="E75" s="614"/>
      <c r="F75" s="304"/>
      <c r="G75" s="275">
        <v>-1385.14</v>
      </c>
      <c r="H75" s="275"/>
      <c r="I75" s="275">
        <v>-1385.14</v>
      </c>
      <c r="J75" s="275">
        <v>1355.84</v>
      </c>
      <c r="K75" s="275"/>
      <c r="L75" s="275">
        <v>1355.84</v>
      </c>
    </row>
    <row r="76" spans="1:12" s="263" customFormat="1" ht="24.75" customHeight="1">
      <c r="A76" s="335"/>
      <c r="B76" s="611" t="s">
        <v>280</v>
      </c>
      <c r="C76" s="612"/>
      <c r="D76" s="613"/>
      <c r="E76" s="614"/>
      <c r="F76" s="292"/>
      <c r="G76" s="275">
        <v>1900.41</v>
      </c>
      <c r="H76" s="275"/>
      <c r="I76" s="275">
        <v>1900.41</v>
      </c>
      <c r="J76" s="275">
        <v>544.57</v>
      </c>
      <c r="K76" s="275"/>
      <c r="L76" s="275">
        <v>544.57</v>
      </c>
    </row>
    <row r="77" spans="1:12" s="263" customFormat="1" ht="24.75" customHeight="1">
      <c r="A77" s="336"/>
      <c r="B77" s="661" t="s">
        <v>281</v>
      </c>
      <c r="C77" s="662"/>
      <c r="D77" s="663"/>
      <c r="E77" s="664"/>
      <c r="F77" s="292"/>
      <c r="G77" s="275">
        <v>515.27</v>
      </c>
      <c r="H77" s="275"/>
      <c r="I77" s="275">
        <v>515.27</v>
      </c>
      <c r="J77" s="275">
        <v>1900.41</v>
      </c>
      <c r="K77" s="275"/>
      <c r="L77" s="275">
        <v>1900.41</v>
      </c>
    </row>
    <row r="78" spans="1:11" s="263" customFormat="1" ht="12.75">
      <c r="A78" s="305"/>
      <c r="B78" s="306"/>
      <c r="C78" s="306"/>
      <c r="D78" s="306"/>
      <c r="E78" s="306"/>
      <c r="F78" s="306"/>
      <c r="G78" s="307"/>
      <c r="H78" s="307"/>
      <c r="I78" s="307"/>
      <c r="J78" s="307"/>
      <c r="K78" s="307"/>
    </row>
    <row r="79" spans="1:11" s="263" customFormat="1" ht="12.75">
      <c r="A79" s="305"/>
      <c r="B79" s="306"/>
      <c r="C79" s="306"/>
      <c r="D79" s="306"/>
      <c r="E79" s="306" t="s">
        <v>725</v>
      </c>
      <c r="F79" s="306"/>
      <c r="G79" s="307"/>
      <c r="H79" s="307"/>
      <c r="I79" s="307"/>
      <c r="J79" s="307"/>
      <c r="K79" s="307"/>
    </row>
    <row r="80" spans="1:11" s="263" customFormat="1" ht="12.75">
      <c r="A80" s="337" t="s">
        <v>355</v>
      </c>
      <c r="B80" s="338"/>
      <c r="C80" s="338"/>
      <c r="D80" s="338"/>
      <c r="E80" s="338"/>
      <c r="F80" s="338"/>
      <c r="G80" s="338"/>
      <c r="H80" s="339"/>
      <c r="I80" s="340"/>
      <c r="J80" s="481" t="s">
        <v>710</v>
      </c>
      <c r="K80" s="338"/>
    </row>
    <row r="81" spans="1:11" s="263" customFormat="1" ht="13.5" customHeight="1">
      <c r="A81" s="660" t="s">
        <v>353</v>
      </c>
      <c r="B81" s="660"/>
      <c r="C81" s="660"/>
      <c r="D81" s="660"/>
      <c r="E81" s="660"/>
      <c r="F81" s="660"/>
      <c r="G81" s="660"/>
      <c r="H81" s="341" t="s">
        <v>320</v>
      </c>
      <c r="I81" s="268"/>
      <c r="J81" s="644" t="s">
        <v>622</v>
      </c>
      <c r="K81" s="644"/>
    </row>
    <row r="82" spans="1:5" s="263" customFormat="1" ht="12.75">
      <c r="A82" s="635" t="s">
        <v>354</v>
      </c>
      <c r="B82" s="635"/>
      <c r="C82" s="635"/>
      <c r="D82" s="635"/>
      <c r="E82" s="635"/>
    </row>
    <row r="83" s="263" customFormat="1" ht="12.75"/>
    <row r="84" spans="1:12" s="263" customFormat="1" ht="12.75">
      <c r="A84" s="342"/>
      <c r="B84" s="343"/>
      <c r="C84" s="343"/>
      <c r="D84" s="343"/>
      <c r="E84" s="482" t="s">
        <v>711</v>
      </c>
      <c r="F84" s="343"/>
      <c r="G84" s="343"/>
      <c r="H84" s="344"/>
      <c r="I84" s="345"/>
      <c r="J84" s="482" t="s">
        <v>712</v>
      </c>
      <c r="K84" s="343"/>
      <c r="L84" s="284"/>
    </row>
    <row r="85" spans="1:12" s="263" customFormat="1" ht="12.75">
      <c r="A85" s="637" t="s">
        <v>344</v>
      </c>
      <c r="B85" s="637"/>
      <c r="C85" s="637"/>
      <c r="D85" s="637"/>
      <c r="E85" s="637"/>
      <c r="F85" s="637"/>
      <c r="G85" s="637"/>
      <c r="H85" s="310" t="s">
        <v>320</v>
      </c>
      <c r="I85" s="269"/>
      <c r="J85" s="625" t="s">
        <v>622</v>
      </c>
      <c r="K85" s="625"/>
      <c r="L85" s="284"/>
    </row>
    <row r="86" s="263" customFormat="1" ht="12.75">
      <c r="F86" s="307"/>
    </row>
    <row r="87" s="263" customFormat="1" ht="12.75">
      <c r="F87" s="307"/>
    </row>
    <row r="88" s="263" customFormat="1" ht="12.75">
      <c r="F88" s="307"/>
    </row>
    <row r="89" s="263" customFormat="1" ht="12.75">
      <c r="F89" s="307"/>
    </row>
    <row r="90" s="263" customFormat="1" ht="12.75">
      <c r="F90" s="307"/>
    </row>
    <row r="91" s="263" customFormat="1" ht="12.75">
      <c r="F91" s="307"/>
    </row>
    <row r="92" s="263" customFormat="1" ht="12.75">
      <c r="F92" s="307"/>
    </row>
    <row r="93" s="263" customFormat="1" ht="12.75">
      <c r="F93" s="307"/>
    </row>
    <row r="94" s="263" customFormat="1" ht="12.75">
      <c r="F94" s="307"/>
    </row>
    <row r="95" s="263" customFormat="1" ht="12.75">
      <c r="F95" s="307"/>
    </row>
    <row r="96" s="263" customFormat="1" ht="12.75">
      <c r="F96" s="307"/>
    </row>
    <row r="97" s="263" customFormat="1" ht="12.75">
      <c r="F97" s="307"/>
    </row>
    <row r="98" s="263" customFormat="1" ht="12.75">
      <c r="F98" s="307"/>
    </row>
    <row r="99" s="263" customFormat="1" ht="12.75">
      <c r="F99" s="307"/>
    </row>
    <row r="100" s="263" customFormat="1" ht="12.75">
      <c r="F100" s="307"/>
    </row>
    <row r="101" s="263" customFormat="1" ht="12.75">
      <c r="F101" s="307"/>
    </row>
    <row r="102" s="263" customFormat="1" ht="12.75">
      <c r="F102" s="307"/>
    </row>
    <row r="103" s="263" customFormat="1" ht="12.75">
      <c r="F103" s="307"/>
    </row>
    <row r="104" s="263" customFormat="1" ht="12.75">
      <c r="F104" s="307"/>
    </row>
    <row r="105" s="263" customFormat="1" ht="12.75">
      <c r="F105" s="307"/>
    </row>
    <row r="106" s="263" customFormat="1" ht="12.75">
      <c r="F106" s="307"/>
    </row>
  </sheetData>
  <sheetProtection/>
  <mergeCells count="43">
    <mergeCell ref="I2:L2"/>
    <mergeCell ref="A81:G81"/>
    <mergeCell ref="B77:E77"/>
    <mergeCell ref="B76:E76"/>
    <mergeCell ref="B65:E65"/>
    <mergeCell ref="B74:E74"/>
    <mergeCell ref="A5:L6"/>
    <mergeCell ref="A7:L7"/>
    <mergeCell ref="A8:L8"/>
    <mergeCell ref="A9:L9"/>
    <mergeCell ref="A82:E82"/>
    <mergeCell ref="A17:L17"/>
    <mergeCell ref="D69:E69"/>
    <mergeCell ref="B61:E61"/>
    <mergeCell ref="B66:E66"/>
    <mergeCell ref="B62:E62"/>
    <mergeCell ref="B21:E21"/>
    <mergeCell ref="F19:F20"/>
    <mergeCell ref="B75:E75"/>
    <mergeCell ref="B58:E58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10:L11"/>
    <mergeCell ref="A16:L16"/>
    <mergeCell ref="G19:I19"/>
    <mergeCell ref="A19:A20"/>
    <mergeCell ref="B19:E20"/>
    <mergeCell ref="A13:L13"/>
    <mergeCell ref="A12:F12"/>
    <mergeCell ref="B55:E55"/>
    <mergeCell ref="B56:E56"/>
    <mergeCell ref="A14:L14"/>
    <mergeCell ref="J19:L19"/>
    <mergeCell ref="F18:L18"/>
    <mergeCell ref="C38:E38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0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7.28125" style="41" customWidth="1"/>
    <col min="4" max="5" width="12.28125" style="41" customWidth="1"/>
    <col min="6" max="16384" width="9.140625" style="41" customWidth="1"/>
  </cols>
  <sheetData>
    <row r="1" spans="3:5" ht="12.75">
      <c r="C1" s="102"/>
      <c r="D1" s="102"/>
      <c r="E1" s="102"/>
    </row>
    <row r="2" spans="1:5" ht="12.75">
      <c r="A2" s="103"/>
      <c r="B2" s="103"/>
      <c r="C2" s="104" t="s">
        <v>424</v>
      </c>
      <c r="D2" s="133"/>
      <c r="E2" s="133"/>
    </row>
    <row r="3" spans="1:3" ht="12.75">
      <c r="A3" s="103"/>
      <c r="B3" s="103"/>
      <c r="C3" s="37" t="s">
        <v>425</v>
      </c>
    </row>
    <row r="4" spans="1:5" ht="12.75">
      <c r="A4" s="103"/>
      <c r="B4" s="103"/>
      <c r="C4" s="103"/>
      <c r="D4" s="103"/>
      <c r="E4" s="103"/>
    </row>
    <row r="5" spans="1:5" ht="45" customHeight="1">
      <c r="A5" s="668" t="s">
        <v>445</v>
      </c>
      <c r="B5" s="668"/>
      <c r="C5" s="668"/>
      <c r="D5" s="668"/>
      <c r="E5" s="668"/>
    </row>
    <row r="6" spans="1:5" ht="12.75" customHeight="1">
      <c r="A6" s="107"/>
      <c r="B6" s="107"/>
      <c r="C6" s="107"/>
      <c r="D6" s="107"/>
      <c r="E6" s="107"/>
    </row>
    <row r="7" spans="1:5" ht="15" customHeight="1">
      <c r="A7" s="668" t="s">
        <v>426</v>
      </c>
      <c r="B7" s="668"/>
      <c r="C7" s="668"/>
      <c r="D7" s="668"/>
      <c r="E7" s="668"/>
    </row>
    <row r="8" spans="1:5" ht="15">
      <c r="A8" s="118"/>
      <c r="B8" s="118"/>
      <c r="C8" s="118"/>
      <c r="D8" s="118"/>
      <c r="E8" s="118"/>
    </row>
    <row r="9" spans="1:5" ht="57.75" customHeight="1">
      <c r="A9" s="119" t="s">
        <v>505</v>
      </c>
      <c r="B9" s="670" t="s">
        <v>340</v>
      </c>
      <c r="C9" s="671"/>
      <c r="D9" s="119" t="s">
        <v>669</v>
      </c>
      <c r="E9" s="119" t="s">
        <v>670</v>
      </c>
    </row>
    <row r="10" spans="1:5" ht="15">
      <c r="A10" s="120">
        <v>1</v>
      </c>
      <c r="B10" s="672">
        <v>2</v>
      </c>
      <c r="C10" s="673"/>
      <c r="D10" s="120">
        <v>3</v>
      </c>
      <c r="E10" s="120">
        <v>4</v>
      </c>
    </row>
    <row r="11" spans="1:5" ht="15" customHeight="1">
      <c r="A11" s="119" t="s">
        <v>506</v>
      </c>
      <c r="B11" s="674" t="s">
        <v>427</v>
      </c>
      <c r="C11" s="675"/>
      <c r="D11" s="119"/>
      <c r="E11" s="127"/>
    </row>
    <row r="12" spans="1:5" ht="15" customHeight="1">
      <c r="A12" s="123" t="s">
        <v>331</v>
      </c>
      <c r="B12" s="126"/>
      <c r="C12" s="125" t="s">
        <v>428</v>
      </c>
      <c r="D12" s="123"/>
      <c r="E12" s="128"/>
    </row>
    <row r="13" spans="1:5" ht="15" customHeight="1">
      <c r="A13" s="123" t="s">
        <v>332</v>
      </c>
      <c r="B13" s="126"/>
      <c r="C13" s="125" t="s">
        <v>429</v>
      </c>
      <c r="D13" s="123"/>
      <c r="E13" s="128"/>
    </row>
    <row r="14" spans="1:5" ht="15" customHeight="1">
      <c r="A14" s="123" t="s">
        <v>295</v>
      </c>
      <c r="B14" s="134"/>
      <c r="C14" s="135" t="s">
        <v>430</v>
      </c>
      <c r="D14" s="123"/>
      <c r="E14" s="128"/>
    </row>
    <row r="15" spans="1:5" ht="15" customHeight="1">
      <c r="A15" s="121" t="s">
        <v>431</v>
      </c>
      <c r="B15" s="136"/>
      <c r="C15" s="125" t="s">
        <v>432</v>
      </c>
      <c r="D15" s="122"/>
      <c r="E15" s="128"/>
    </row>
    <row r="16" spans="1:5" ht="15" customHeight="1">
      <c r="A16" s="123" t="s">
        <v>433</v>
      </c>
      <c r="B16" s="137"/>
      <c r="C16" s="138" t="s">
        <v>446</v>
      </c>
      <c r="D16" s="123"/>
      <c r="E16" s="128"/>
    </row>
    <row r="17" spans="1:5" ht="15" customHeight="1">
      <c r="A17" s="123" t="s">
        <v>434</v>
      </c>
      <c r="B17" s="139"/>
      <c r="C17" s="125" t="s">
        <v>435</v>
      </c>
      <c r="D17" s="123"/>
      <c r="E17" s="128"/>
    </row>
    <row r="18" spans="1:5" ht="15" customHeight="1">
      <c r="A18" s="119" t="s">
        <v>508</v>
      </c>
      <c r="B18" s="130" t="s">
        <v>436</v>
      </c>
      <c r="C18" s="140"/>
      <c r="D18" s="119">
        <v>-12.01</v>
      </c>
      <c r="E18" s="127">
        <v>-16.88</v>
      </c>
    </row>
    <row r="19" spans="1:5" ht="15" customHeight="1">
      <c r="A19" s="123" t="s">
        <v>333</v>
      </c>
      <c r="B19" s="124"/>
      <c r="C19" s="129" t="s">
        <v>437</v>
      </c>
      <c r="D19" s="123"/>
      <c r="E19" s="128"/>
    </row>
    <row r="20" spans="1:5" ht="15" customHeight="1">
      <c r="A20" s="123" t="s">
        <v>334</v>
      </c>
      <c r="B20" s="124"/>
      <c r="C20" s="129" t="s">
        <v>438</v>
      </c>
      <c r="D20" s="123">
        <v>-12.01</v>
      </c>
      <c r="E20" s="128">
        <v>-16.88</v>
      </c>
    </row>
    <row r="21" spans="1:5" ht="15" customHeight="1">
      <c r="A21" s="123" t="s">
        <v>439</v>
      </c>
      <c r="B21" s="124"/>
      <c r="C21" s="129" t="s">
        <v>440</v>
      </c>
      <c r="D21" s="123"/>
      <c r="E21" s="128"/>
    </row>
    <row r="22" spans="1:5" ht="15" customHeight="1">
      <c r="A22" s="123" t="s">
        <v>441</v>
      </c>
      <c r="B22" s="141"/>
      <c r="C22" s="131" t="s">
        <v>442</v>
      </c>
      <c r="D22" s="123"/>
      <c r="E22" s="128"/>
    </row>
    <row r="23" spans="1:5" ht="15" customHeight="1">
      <c r="A23" s="119" t="s">
        <v>510</v>
      </c>
      <c r="B23" s="142" t="s">
        <v>443</v>
      </c>
      <c r="C23" s="143"/>
      <c r="D23" s="119">
        <v>-12.01</v>
      </c>
      <c r="E23" s="127">
        <v>-16.88</v>
      </c>
    </row>
    <row r="24" spans="1:5" ht="15" customHeight="1">
      <c r="A24" s="144"/>
      <c r="B24" s="130"/>
      <c r="C24" s="145"/>
      <c r="D24" s="144"/>
      <c r="E24" s="146"/>
    </row>
    <row r="25" spans="1:5" ht="12.75" customHeight="1">
      <c r="A25" s="115" t="s">
        <v>444</v>
      </c>
      <c r="B25" s="116"/>
      <c r="C25" s="116"/>
      <c r="D25" s="114"/>
      <c r="E25" s="114"/>
    </row>
    <row r="26" spans="1:5" ht="12.75">
      <c r="A26" s="669" t="s">
        <v>339</v>
      </c>
      <c r="B26" s="669"/>
      <c r="C26" s="669"/>
      <c r="D26" s="669"/>
      <c r="E26" s="669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zoomScalePageLayoutView="0" workbookViewId="0" topLeftCell="A7">
      <selection activeCell="D11" sqref="D11"/>
    </sheetView>
  </sheetViews>
  <sheetFormatPr defaultColWidth="9.140625" defaultRowHeight="12.75"/>
  <cols>
    <col min="1" max="1" width="5.57421875" style="132" customWidth="1"/>
    <col min="2" max="2" width="1.8515625" style="132" customWidth="1"/>
    <col min="3" max="3" width="64.140625" style="132" customWidth="1"/>
    <col min="4" max="5" width="15.7109375" style="132" customWidth="1"/>
    <col min="6" max="16384" width="9.140625" style="132" customWidth="1"/>
  </cols>
  <sheetData>
    <row r="1" spans="3:5" ht="12.75">
      <c r="C1" s="676"/>
      <c r="D1" s="676"/>
      <c r="E1" s="676"/>
    </row>
    <row r="2" spans="1:5" ht="13.5">
      <c r="A2" s="149"/>
      <c r="B2" s="149"/>
      <c r="C2" s="104" t="s">
        <v>447</v>
      </c>
      <c r="D2" s="147"/>
      <c r="E2" s="147"/>
    </row>
    <row r="3" spans="1:5" ht="13.5">
      <c r="A3" s="149"/>
      <c r="B3" s="150"/>
      <c r="C3" s="37" t="s">
        <v>448</v>
      </c>
      <c r="D3" s="4"/>
      <c r="E3" s="4"/>
    </row>
    <row r="4" spans="1:5" ht="13.5">
      <c r="A4" s="149"/>
      <c r="B4" s="149"/>
      <c r="C4" s="149"/>
      <c r="D4" s="149"/>
      <c r="E4" s="149"/>
    </row>
    <row r="5" spans="1:5" ht="33" customHeight="1">
      <c r="A5" s="677" t="s">
        <v>449</v>
      </c>
      <c r="B5" s="677"/>
      <c r="C5" s="677"/>
      <c r="D5" s="677"/>
      <c r="E5" s="677"/>
    </row>
    <row r="6" spans="1:5" ht="12.75" customHeight="1">
      <c r="A6" s="151"/>
      <c r="B6" s="151"/>
      <c r="C6" s="151"/>
      <c r="D6" s="151"/>
      <c r="E6" s="151"/>
    </row>
    <row r="7" spans="1:5" ht="13.5">
      <c r="A7" s="678" t="s">
        <v>450</v>
      </c>
      <c r="B7" s="678"/>
      <c r="C7" s="678"/>
      <c r="D7" s="678"/>
      <c r="E7" s="678"/>
    </row>
    <row r="8" spans="1:5" ht="13.5">
      <c r="A8" s="149"/>
      <c r="B8" s="149"/>
      <c r="C8" s="149"/>
      <c r="D8" s="149"/>
      <c r="E8" s="149"/>
    </row>
    <row r="9" spans="1:5" ht="74.25" customHeight="1">
      <c r="A9" s="152" t="s">
        <v>505</v>
      </c>
      <c r="B9" s="679" t="s">
        <v>340</v>
      </c>
      <c r="C9" s="680"/>
      <c r="D9" s="152" t="s">
        <v>543</v>
      </c>
      <c r="E9" s="152" t="s">
        <v>544</v>
      </c>
    </row>
    <row r="10" spans="1:5" ht="13.5">
      <c r="A10" s="153">
        <v>1</v>
      </c>
      <c r="B10" s="684">
        <v>2</v>
      </c>
      <c r="C10" s="685"/>
      <c r="D10" s="153">
        <v>3</v>
      </c>
      <c r="E10" s="155">
        <v>4</v>
      </c>
    </row>
    <row r="11" spans="1:5" ht="13.5">
      <c r="A11" s="152" t="s">
        <v>506</v>
      </c>
      <c r="B11" s="682" t="s">
        <v>451</v>
      </c>
      <c r="C11" s="683"/>
      <c r="D11" s="156">
        <v>4823.9</v>
      </c>
      <c r="E11" s="156">
        <v>5226.77</v>
      </c>
    </row>
    <row r="12" spans="1:5" ht="13.5">
      <c r="A12" s="153" t="s">
        <v>331</v>
      </c>
      <c r="B12" s="157"/>
      <c r="C12" s="158" t="s">
        <v>452</v>
      </c>
      <c r="D12" s="159">
        <v>4823.9</v>
      </c>
      <c r="E12" s="159">
        <v>5226.77</v>
      </c>
    </row>
    <row r="13" spans="1:5" ht="15" customHeight="1">
      <c r="A13" s="153" t="s">
        <v>332</v>
      </c>
      <c r="B13" s="157"/>
      <c r="C13" s="158" t="s">
        <v>453</v>
      </c>
      <c r="D13" s="159"/>
      <c r="E13" s="159"/>
    </row>
    <row r="14" spans="1:5" ht="13.5">
      <c r="A14" s="160" t="s">
        <v>295</v>
      </c>
      <c r="B14" s="157"/>
      <c r="C14" s="158" t="s">
        <v>454</v>
      </c>
      <c r="D14" s="159"/>
      <c r="E14" s="159"/>
    </row>
    <row r="15" spans="1:5" ht="13.5">
      <c r="A15" s="160" t="s">
        <v>431</v>
      </c>
      <c r="B15" s="161"/>
      <c r="C15" s="162" t="s">
        <v>455</v>
      </c>
      <c r="D15" s="159"/>
      <c r="E15" s="159"/>
    </row>
    <row r="16" spans="1:5" ht="13.5">
      <c r="A16" s="160" t="s">
        <v>433</v>
      </c>
      <c r="B16" s="157"/>
      <c r="C16" s="158" t="s">
        <v>456</v>
      </c>
      <c r="D16" s="159"/>
      <c r="E16" s="159"/>
    </row>
    <row r="17" spans="1:5" ht="13.5">
      <c r="A17" s="160" t="s">
        <v>434</v>
      </c>
      <c r="B17" s="157"/>
      <c r="C17" s="158" t="s">
        <v>457</v>
      </c>
      <c r="D17" s="159"/>
      <c r="E17" s="159"/>
    </row>
    <row r="18" spans="1:5" ht="27">
      <c r="A18" s="153" t="s">
        <v>458</v>
      </c>
      <c r="B18" s="157"/>
      <c r="C18" s="158" t="s">
        <v>459</v>
      </c>
      <c r="D18" s="159"/>
      <c r="E18" s="159"/>
    </row>
    <row r="19" spans="1:5" ht="13.5">
      <c r="A19" s="160" t="s">
        <v>460</v>
      </c>
      <c r="B19" s="157"/>
      <c r="C19" s="158" t="s">
        <v>461</v>
      </c>
      <c r="D19" s="159"/>
      <c r="E19" s="159"/>
    </row>
    <row r="20" spans="1:5" ht="13.5">
      <c r="A20" s="152" t="s">
        <v>508</v>
      </c>
      <c r="B20" s="682" t="s">
        <v>462</v>
      </c>
      <c r="C20" s="683"/>
      <c r="D20" s="156">
        <v>-508.2</v>
      </c>
      <c r="E20" s="156"/>
    </row>
    <row r="21" spans="1:5" ht="16.5" customHeight="1">
      <c r="A21" s="152" t="s">
        <v>510</v>
      </c>
      <c r="B21" s="682" t="s">
        <v>463</v>
      </c>
      <c r="C21" s="683"/>
      <c r="D21" s="156">
        <v>4315.7</v>
      </c>
      <c r="E21" s="156">
        <v>5226.77</v>
      </c>
    </row>
    <row r="22" spans="3:5" ht="12.75">
      <c r="C22" s="681" t="s">
        <v>339</v>
      </c>
      <c r="D22" s="681"/>
      <c r="E22" s="681"/>
    </row>
  </sheetData>
  <sheetProtection/>
  <mergeCells count="9">
    <mergeCell ref="C1:E1"/>
    <mergeCell ref="A5:E5"/>
    <mergeCell ref="A7:E7"/>
    <mergeCell ref="B9:C9"/>
    <mergeCell ref="C22:E22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6">
      <selection activeCell="K13" sqref="K13"/>
    </sheetView>
  </sheetViews>
  <sheetFormatPr defaultColWidth="9.140625" defaultRowHeight="12.75"/>
  <cols>
    <col min="1" max="1" width="6.421875" style="166" bestFit="1" customWidth="1"/>
    <col min="2" max="2" width="30.57421875" style="166" bestFit="1" customWidth="1"/>
    <col min="3" max="3" width="13.421875" style="166" customWidth="1"/>
    <col min="4" max="4" width="10.421875" style="166" customWidth="1"/>
    <col min="5" max="5" width="15.28125" style="166" customWidth="1"/>
    <col min="6" max="6" width="15.421875" style="166" customWidth="1"/>
    <col min="7" max="7" width="9.140625" style="166" customWidth="1"/>
    <col min="8" max="8" width="12.140625" style="166" bestFit="1" customWidth="1"/>
    <col min="9" max="9" width="11.421875" style="166" customWidth="1"/>
    <col min="10" max="16384" width="9.140625" style="166" customWidth="1"/>
  </cols>
  <sheetData>
    <row r="1" spans="1:10" ht="12.75">
      <c r="A1" s="164"/>
      <c r="B1" s="164"/>
      <c r="C1" s="164"/>
      <c r="D1" s="164"/>
      <c r="E1" s="164"/>
      <c r="F1" s="164"/>
      <c r="G1" s="164"/>
      <c r="H1" s="165"/>
      <c r="J1" s="164"/>
    </row>
    <row r="2" spans="1:10" ht="12.75">
      <c r="A2" s="164"/>
      <c r="B2" s="164"/>
      <c r="C2" s="164"/>
      <c r="D2" s="164"/>
      <c r="E2" s="164"/>
      <c r="F2" s="164"/>
      <c r="G2" s="164"/>
      <c r="H2" s="167" t="s">
        <v>469</v>
      </c>
      <c r="I2" s="164"/>
      <c r="J2" s="164"/>
    </row>
    <row r="3" spans="1:10" ht="12.75">
      <c r="A3" s="164"/>
      <c r="B3" s="164"/>
      <c r="C3" s="164"/>
      <c r="D3" s="164"/>
      <c r="E3" s="164"/>
      <c r="F3" s="164"/>
      <c r="G3" s="164"/>
      <c r="H3" s="167" t="s">
        <v>470</v>
      </c>
      <c r="I3" s="164"/>
      <c r="J3" s="164"/>
    </row>
    <row r="4" spans="1:10" ht="8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7.25" customHeight="1">
      <c r="A5" s="690" t="s">
        <v>471</v>
      </c>
      <c r="B5" s="691"/>
      <c r="C5" s="691"/>
      <c r="D5" s="691"/>
      <c r="E5" s="691"/>
      <c r="F5" s="691"/>
      <c r="G5" s="691"/>
      <c r="H5" s="691"/>
      <c r="I5" s="691"/>
      <c r="J5" s="691"/>
    </row>
    <row r="6" spans="1:10" ht="12.7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5">
      <c r="A7" s="688" t="s">
        <v>472</v>
      </c>
      <c r="B7" s="689"/>
      <c r="C7" s="689"/>
      <c r="D7" s="689"/>
      <c r="E7" s="689"/>
      <c r="F7" s="689"/>
      <c r="G7" s="689"/>
      <c r="H7" s="689"/>
      <c r="I7" s="689"/>
      <c r="J7" s="689"/>
    </row>
    <row r="8" spans="1:10" ht="12.75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47.25" customHeight="1">
      <c r="A9" s="692" t="s">
        <v>505</v>
      </c>
      <c r="B9" s="686" t="s">
        <v>541</v>
      </c>
      <c r="C9" s="686" t="s">
        <v>643</v>
      </c>
      <c r="D9" s="686" t="s">
        <v>644</v>
      </c>
      <c r="E9" s="686" t="s">
        <v>645</v>
      </c>
      <c r="F9" s="686"/>
      <c r="G9" s="686" t="s">
        <v>473</v>
      </c>
      <c r="H9" s="686"/>
      <c r="I9" s="686" t="s">
        <v>560</v>
      </c>
      <c r="J9" s="686" t="s">
        <v>231</v>
      </c>
    </row>
    <row r="10" spans="1:10" ht="24">
      <c r="A10" s="693"/>
      <c r="B10" s="686"/>
      <c r="C10" s="686"/>
      <c r="D10" s="686"/>
      <c r="E10" s="169" t="s">
        <v>474</v>
      </c>
      <c r="F10" s="169" t="s">
        <v>475</v>
      </c>
      <c r="G10" s="169" t="s">
        <v>476</v>
      </c>
      <c r="H10" s="169" t="s">
        <v>477</v>
      </c>
      <c r="I10" s="686"/>
      <c r="J10" s="686"/>
    </row>
    <row r="11" spans="1:10" ht="12.75">
      <c r="A11" s="170">
        <v>1</v>
      </c>
      <c r="B11" s="171">
        <v>2</v>
      </c>
      <c r="C11" s="171">
        <v>3</v>
      </c>
      <c r="D11" s="171">
        <v>4</v>
      </c>
      <c r="E11" s="171">
        <v>5</v>
      </c>
      <c r="F11" s="171">
        <v>6</v>
      </c>
      <c r="G11" s="171">
        <v>7</v>
      </c>
      <c r="H11" s="170">
        <v>8</v>
      </c>
      <c r="I11" s="171">
        <v>9</v>
      </c>
      <c r="J11" s="171">
        <v>10</v>
      </c>
    </row>
    <row r="12" spans="1:10" ht="23.25">
      <c r="A12" s="168" t="s">
        <v>506</v>
      </c>
      <c r="B12" s="172" t="s">
        <v>478</v>
      </c>
      <c r="C12" s="173"/>
      <c r="D12" s="174">
        <v>194.66</v>
      </c>
      <c r="E12" s="173"/>
      <c r="F12" s="173"/>
      <c r="G12" s="173"/>
      <c r="H12" s="173"/>
      <c r="I12" s="173"/>
      <c r="J12" s="174">
        <v>194.66</v>
      </c>
    </row>
    <row r="13" spans="1:10" ht="24">
      <c r="A13" s="169" t="s">
        <v>508</v>
      </c>
      <c r="B13" s="175" t="s">
        <v>500</v>
      </c>
      <c r="C13" s="173"/>
      <c r="D13" s="174">
        <v>21381.89</v>
      </c>
      <c r="E13" s="173"/>
      <c r="F13" s="173"/>
      <c r="G13" s="173"/>
      <c r="H13" s="173"/>
      <c r="I13" s="173"/>
      <c r="J13" s="174">
        <v>21381.89</v>
      </c>
    </row>
    <row r="14" spans="1:10" ht="12.75">
      <c r="A14" s="169" t="s">
        <v>333</v>
      </c>
      <c r="B14" s="176" t="s">
        <v>479</v>
      </c>
      <c r="C14" s="173"/>
      <c r="D14" s="174">
        <v>15165.73</v>
      </c>
      <c r="E14" s="173"/>
      <c r="F14" s="173"/>
      <c r="G14" s="173"/>
      <c r="H14" s="173"/>
      <c r="I14" s="173"/>
      <c r="J14" s="174">
        <v>15165.73</v>
      </c>
    </row>
    <row r="15" spans="1:10" ht="24">
      <c r="A15" s="169" t="s">
        <v>334</v>
      </c>
      <c r="B15" s="176" t="s">
        <v>480</v>
      </c>
      <c r="C15" s="173"/>
      <c r="D15" s="174">
        <v>6216.16</v>
      </c>
      <c r="E15" s="173"/>
      <c r="F15" s="173"/>
      <c r="G15" s="173"/>
      <c r="H15" s="173"/>
      <c r="I15" s="173"/>
      <c r="J15" s="174">
        <v>6216.16</v>
      </c>
    </row>
    <row r="16" spans="1:10" ht="24">
      <c r="A16" s="169" t="s">
        <v>510</v>
      </c>
      <c r="B16" s="175" t="s">
        <v>481</v>
      </c>
      <c r="C16" s="173"/>
      <c r="D16" s="174">
        <v>-16234.1</v>
      </c>
      <c r="E16" s="173"/>
      <c r="F16" s="173"/>
      <c r="G16" s="173"/>
      <c r="H16" s="173"/>
      <c r="I16" s="173"/>
      <c r="J16" s="174">
        <v>-16234.1</v>
      </c>
    </row>
    <row r="17" spans="1:10" ht="12.75">
      <c r="A17" s="169" t="s">
        <v>335</v>
      </c>
      <c r="B17" s="176" t="s">
        <v>482</v>
      </c>
      <c r="C17" s="177"/>
      <c r="D17" s="178"/>
      <c r="E17" s="177"/>
      <c r="F17" s="177"/>
      <c r="G17" s="177"/>
      <c r="H17" s="177"/>
      <c r="I17" s="177"/>
      <c r="J17" s="178"/>
    </row>
    <row r="18" spans="1:10" ht="12.75">
      <c r="A18" s="169" t="s">
        <v>336</v>
      </c>
      <c r="B18" s="176" t="s">
        <v>483</v>
      </c>
      <c r="C18" s="177"/>
      <c r="D18" s="178"/>
      <c r="E18" s="177"/>
      <c r="F18" s="177"/>
      <c r="G18" s="177"/>
      <c r="H18" s="177"/>
      <c r="I18" s="177"/>
      <c r="J18" s="178"/>
    </row>
    <row r="19" spans="1:10" ht="12.75">
      <c r="A19" s="169" t="s">
        <v>466</v>
      </c>
      <c r="B19" s="176" t="s">
        <v>484</v>
      </c>
      <c r="C19" s="177"/>
      <c r="D19" s="178"/>
      <c r="E19" s="177"/>
      <c r="F19" s="177"/>
      <c r="G19" s="177"/>
      <c r="H19" s="177"/>
      <c r="I19" s="177"/>
      <c r="J19" s="178"/>
    </row>
    <row r="20" spans="1:10" ht="12.75">
      <c r="A20" s="169" t="s">
        <v>467</v>
      </c>
      <c r="B20" s="176" t="s">
        <v>485</v>
      </c>
      <c r="C20" s="177"/>
      <c r="D20" s="178"/>
      <c r="E20" s="177"/>
      <c r="F20" s="177"/>
      <c r="G20" s="177"/>
      <c r="H20" s="177"/>
      <c r="I20" s="177"/>
      <c r="J20" s="178"/>
    </row>
    <row r="21" spans="1:10" ht="12.75">
      <c r="A21" s="169" t="s">
        <v>512</v>
      </c>
      <c r="B21" s="175" t="s">
        <v>486</v>
      </c>
      <c r="C21" s="179"/>
      <c r="D21" s="179"/>
      <c r="E21" s="179"/>
      <c r="F21" s="179"/>
      <c r="G21" s="179"/>
      <c r="H21" s="179"/>
      <c r="I21" s="179"/>
      <c r="J21" s="179"/>
    </row>
    <row r="22" spans="1:10" ht="24" customHeight="1">
      <c r="A22" s="168" t="s">
        <v>513</v>
      </c>
      <c r="B22" s="180" t="s">
        <v>487</v>
      </c>
      <c r="C22" s="181"/>
      <c r="D22" s="179"/>
      <c r="E22" s="179"/>
      <c r="F22" s="179"/>
      <c r="G22" s="179"/>
      <c r="H22" s="179"/>
      <c r="I22" s="179"/>
      <c r="J22" s="179"/>
    </row>
    <row r="23" spans="1:10" ht="24">
      <c r="A23" s="169" t="s">
        <v>514</v>
      </c>
      <c r="B23" s="182" t="s">
        <v>488</v>
      </c>
      <c r="C23" s="179"/>
      <c r="D23" s="179">
        <v>5342.45</v>
      </c>
      <c r="E23" s="179"/>
      <c r="F23" s="179"/>
      <c r="G23" s="179"/>
      <c r="H23" s="179"/>
      <c r="I23" s="179"/>
      <c r="J23" s="179">
        <v>5342.45</v>
      </c>
    </row>
    <row r="24" spans="1:10" ht="36">
      <c r="A24" s="169" t="s">
        <v>515</v>
      </c>
      <c r="B24" s="182" t="s">
        <v>489</v>
      </c>
      <c r="C24" s="179"/>
      <c r="D24" s="179"/>
      <c r="E24" s="179"/>
      <c r="F24" s="179"/>
      <c r="G24" s="179"/>
      <c r="H24" s="179"/>
      <c r="I24" s="179"/>
      <c r="J24" s="179"/>
    </row>
    <row r="25" spans="1:10" ht="24">
      <c r="A25" s="169" t="s">
        <v>516</v>
      </c>
      <c r="B25" s="183" t="s">
        <v>501</v>
      </c>
      <c r="C25" s="179"/>
      <c r="D25" s="179"/>
      <c r="E25" s="179"/>
      <c r="F25" s="179"/>
      <c r="G25" s="179"/>
      <c r="H25" s="179"/>
      <c r="I25" s="179"/>
      <c r="J25" s="179"/>
    </row>
    <row r="26" spans="1:10" ht="24">
      <c r="A26" s="169" t="s">
        <v>517</v>
      </c>
      <c r="B26" s="183" t="s">
        <v>502</v>
      </c>
      <c r="C26" s="179"/>
      <c r="D26" s="179"/>
      <c r="E26" s="179"/>
      <c r="F26" s="179"/>
      <c r="G26" s="179"/>
      <c r="H26" s="179"/>
      <c r="I26" s="179"/>
      <c r="J26" s="179"/>
    </row>
    <row r="27" spans="1:10" ht="36">
      <c r="A27" s="169" t="s">
        <v>518</v>
      </c>
      <c r="B27" s="183" t="s">
        <v>490</v>
      </c>
      <c r="C27" s="179"/>
      <c r="D27" s="179"/>
      <c r="E27" s="179"/>
      <c r="F27" s="179"/>
      <c r="G27" s="179"/>
      <c r="H27" s="179"/>
      <c r="I27" s="179"/>
      <c r="J27" s="179"/>
    </row>
    <row r="28" spans="1:10" ht="12.75">
      <c r="A28" s="169" t="s">
        <v>491</v>
      </c>
      <c r="B28" s="184" t="s">
        <v>482</v>
      </c>
      <c r="C28" s="179"/>
      <c r="D28" s="179"/>
      <c r="E28" s="179"/>
      <c r="F28" s="179"/>
      <c r="G28" s="179"/>
      <c r="H28" s="179"/>
      <c r="I28" s="179"/>
      <c r="J28" s="179"/>
    </row>
    <row r="29" spans="1:10" ht="12.75">
      <c r="A29" s="169" t="s">
        <v>492</v>
      </c>
      <c r="B29" s="184" t="s">
        <v>483</v>
      </c>
      <c r="C29" s="179"/>
      <c r="D29" s="179"/>
      <c r="E29" s="179"/>
      <c r="F29" s="179"/>
      <c r="G29" s="179"/>
      <c r="H29" s="179"/>
      <c r="I29" s="179"/>
      <c r="J29" s="179"/>
    </row>
    <row r="30" spans="1:10" ht="12.75">
      <c r="A30" s="169" t="s">
        <v>493</v>
      </c>
      <c r="B30" s="184" t="s">
        <v>484</v>
      </c>
      <c r="C30" s="179"/>
      <c r="D30" s="179"/>
      <c r="E30" s="179"/>
      <c r="F30" s="179"/>
      <c r="G30" s="179"/>
      <c r="H30" s="179"/>
      <c r="I30" s="179"/>
      <c r="J30" s="179"/>
    </row>
    <row r="31" spans="1:10" ht="12.75">
      <c r="A31" s="169" t="s">
        <v>494</v>
      </c>
      <c r="B31" s="184" t="s">
        <v>485</v>
      </c>
      <c r="C31" s="179"/>
      <c r="D31" s="179"/>
      <c r="E31" s="179"/>
      <c r="F31" s="179"/>
      <c r="G31" s="179"/>
      <c r="H31" s="179"/>
      <c r="I31" s="179"/>
      <c r="J31" s="179"/>
    </row>
    <row r="32" spans="1:10" ht="12.75">
      <c r="A32" s="169" t="s">
        <v>519</v>
      </c>
      <c r="B32" s="183" t="s">
        <v>495</v>
      </c>
      <c r="C32" s="179"/>
      <c r="D32" s="179"/>
      <c r="E32" s="179"/>
      <c r="F32" s="179"/>
      <c r="G32" s="179"/>
      <c r="H32" s="179"/>
      <c r="I32" s="179"/>
      <c r="J32" s="179"/>
    </row>
    <row r="33" spans="1:10" ht="27.75" customHeight="1">
      <c r="A33" s="168" t="s">
        <v>520</v>
      </c>
      <c r="B33" s="185" t="s">
        <v>503</v>
      </c>
      <c r="C33" s="179"/>
      <c r="D33" s="179"/>
      <c r="E33" s="179"/>
      <c r="F33" s="179"/>
      <c r="G33" s="179"/>
      <c r="H33" s="179"/>
      <c r="I33" s="179"/>
      <c r="J33" s="179"/>
    </row>
    <row r="34" spans="1:10" ht="22.5">
      <c r="A34" s="168" t="s">
        <v>521</v>
      </c>
      <c r="B34" s="185" t="s">
        <v>504</v>
      </c>
      <c r="C34" s="179"/>
      <c r="D34" s="179">
        <v>5342.45</v>
      </c>
      <c r="E34" s="179"/>
      <c r="F34" s="179"/>
      <c r="G34" s="179"/>
      <c r="H34" s="179"/>
      <c r="I34" s="179"/>
      <c r="J34" s="179">
        <v>5342.45</v>
      </c>
    </row>
    <row r="35" spans="1:10" ht="22.5">
      <c r="A35" s="168" t="s">
        <v>522</v>
      </c>
      <c r="B35" s="185" t="s">
        <v>496</v>
      </c>
      <c r="C35" s="179"/>
      <c r="D35" s="179">
        <v>194.66</v>
      </c>
      <c r="E35" s="179"/>
      <c r="F35" s="179"/>
      <c r="G35" s="179"/>
      <c r="H35" s="179"/>
      <c r="I35" s="179"/>
      <c r="J35" s="179">
        <v>194.66</v>
      </c>
    </row>
    <row r="36" spans="1:10" ht="15" customHeight="1">
      <c r="A36" s="186"/>
      <c r="B36" s="186"/>
      <c r="C36" s="164"/>
      <c r="D36" s="164"/>
      <c r="E36" s="187" t="s">
        <v>497</v>
      </c>
      <c r="F36" s="164"/>
      <c r="G36" s="164"/>
      <c r="H36" s="164"/>
      <c r="I36" s="164"/>
      <c r="J36" s="164"/>
    </row>
    <row r="37" spans="1:10" ht="12.75" customHeight="1">
      <c r="A37" s="687" t="s">
        <v>498</v>
      </c>
      <c r="B37" s="687"/>
      <c r="C37" s="687"/>
      <c r="D37" s="687"/>
      <c r="E37" s="687"/>
      <c r="F37" s="687"/>
      <c r="G37" s="687"/>
      <c r="H37" s="164"/>
      <c r="I37" s="164"/>
      <c r="J37" s="164"/>
    </row>
    <row r="38" spans="1:10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</row>
  </sheetData>
  <sheetProtection/>
  <mergeCells count="11"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  <mergeCell ref="G9:H9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view="pageBreakPreview" zoomScaleSheetLayoutView="100" zoomScalePageLayoutView="0" workbookViewId="0" topLeftCell="A19">
      <selection activeCell="E20" sqref="E20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2.00390625" style="41" customWidth="1"/>
    <col min="4" max="5" width="15.7109375" style="41" customWidth="1"/>
    <col min="6" max="16384" width="9.140625" style="41" customWidth="1"/>
  </cols>
  <sheetData>
    <row r="1" spans="4:5" ht="12.75">
      <c r="D1" s="102"/>
      <c r="E1" s="115"/>
    </row>
    <row r="2" spans="1:5" ht="12.75">
      <c r="A2" s="103"/>
      <c r="B2" s="103"/>
      <c r="C2" s="103"/>
      <c r="D2" s="4"/>
      <c r="E2" s="117" t="s">
        <v>360</v>
      </c>
    </row>
    <row r="3" spans="1:5" ht="12.75">
      <c r="A3" s="103"/>
      <c r="B3" s="103"/>
      <c r="C3" s="105"/>
      <c r="D3" s="346" t="s">
        <v>499</v>
      </c>
      <c r="E3" s="346"/>
    </row>
    <row r="4" spans="1:5" ht="12.75">
      <c r="A4" s="103"/>
      <c r="B4" s="103"/>
      <c r="C4" s="105"/>
      <c r="D4" s="346"/>
      <c r="E4" s="346"/>
    </row>
    <row r="5" spans="1:5" ht="33" customHeight="1">
      <c r="A5" s="668" t="s">
        <v>361</v>
      </c>
      <c r="B5" s="668"/>
      <c r="C5" s="668"/>
      <c r="D5" s="668"/>
      <c r="E5" s="668"/>
    </row>
    <row r="6" spans="1:5" ht="12.75" customHeight="1">
      <c r="A6" s="107"/>
      <c r="B6" s="107"/>
      <c r="C6" s="107"/>
      <c r="D6" s="107"/>
      <c r="E6" s="107"/>
    </row>
    <row r="7" spans="1:5" ht="15" customHeight="1">
      <c r="A7" s="701" t="s">
        <v>362</v>
      </c>
      <c r="B7" s="701"/>
      <c r="C7" s="701"/>
      <c r="D7" s="701"/>
      <c r="E7" s="701"/>
    </row>
    <row r="8" spans="1:5" ht="12.75">
      <c r="A8" s="103"/>
      <c r="B8" s="103"/>
      <c r="C8" s="103"/>
      <c r="D8" s="103"/>
      <c r="E8" s="103"/>
    </row>
    <row r="9" spans="1:5" ht="39">
      <c r="A9" s="108" t="s">
        <v>505</v>
      </c>
      <c r="B9" s="702" t="s">
        <v>340</v>
      </c>
      <c r="C9" s="703"/>
      <c r="D9" s="108" t="s">
        <v>669</v>
      </c>
      <c r="E9" s="108" t="s">
        <v>670</v>
      </c>
    </row>
    <row r="10" spans="1:5" ht="12.75">
      <c r="A10" s="109">
        <v>1</v>
      </c>
      <c r="B10" s="704">
        <v>2</v>
      </c>
      <c r="C10" s="705"/>
      <c r="D10" s="109">
        <v>3</v>
      </c>
      <c r="E10" s="109">
        <v>4</v>
      </c>
    </row>
    <row r="11" spans="1:5" ht="12.75">
      <c r="A11" s="5" t="s">
        <v>506</v>
      </c>
      <c r="B11" s="695" t="s">
        <v>373</v>
      </c>
      <c r="C11" s="696"/>
      <c r="D11" s="110">
        <v>4935</v>
      </c>
      <c r="E11" s="111">
        <v>7122.77</v>
      </c>
    </row>
    <row r="12" spans="1:5" ht="12.75">
      <c r="A12" s="10" t="s">
        <v>331</v>
      </c>
      <c r="B12" s="8"/>
      <c r="C12" s="347" t="s">
        <v>363</v>
      </c>
      <c r="D12" s="348"/>
      <c r="E12" s="111"/>
    </row>
    <row r="13" spans="1:5" ht="12.75">
      <c r="A13" s="10" t="s">
        <v>332</v>
      </c>
      <c r="B13" s="8"/>
      <c r="C13" s="347" t="s">
        <v>364</v>
      </c>
      <c r="D13" s="348"/>
      <c r="E13" s="111"/>
    </row>
    <row r="14" spans="1:5" ht="12.75">
      <c r="A14" s="10" t="s">
        <v>295</v>
      </c>
      <c r="B14" s="8"/>
      <c r="C14" s="347" t="s">
        <v>365</v>
      </c>
      <c r="D14" s="348"/>
      <c r="E14" s="111"/>
    </row>
    <row r="15" spans="1:5" ht="12.75">
      <c r="A15" s="18" t="s">
        <v>431</v>
      </c>
      <c r="B15" s="349"/>
      <c r="C15" s="347" t="s">
        <v>366</v>
      </c>
      <c r="D15" s="348"/>
      <c r="E15" s="111"/>
    </row>
    <row r="16" spans="1:5" ht="26.25">
      <c r="A16" s="350" t="s">
        <v>433</v>
      </c>
      <c r="B16" s="349"/>
      <c r="C16" s="347" t="s">
        <v>367</v>
      </c>
      <c r="D16" s="348"/>
      <c r="E16" s="111"/>
    </row>
    <row r="17" spans="1:5" ht="12.75">
      <c r="A17" s="350" t="s">
        <v>434</v>
      </c>
      <c r="B17" s="349"/>
      <c r="C17" s="347" t="s">
        <v>368</v>
      </c>
      <c r="D17" s="348">
        <v>4935</v>
      </c>
      <c r="E17" s="111">
        <v>7122.77</v>
      </c>
    </row>
    <row r="18" spans="1:5" ht="12.75">
      <c r="A18" s="18" t="s">
        <v>458</v>
      </c>
      <c r="B18" s="349"/>
      <c r="C18" s="347" t="s">
        <v>369</v>
      </c>
      <c r="D18" s="348"/>
      <c r="E18" s="111"/>
    </row>
    <row r="19" spans="1:5" ht="12.75">
      <c r="A19" s="5" t="s">
        <v>508</v>
      </c>
      <c r="B19" s="697" t="s">
        <v>374</v>
      </c>
      <c r="C19" s="698"/>
      <c r="D19" s="110"/>
      <c r="E19" s="111"/>
    </row>
    <row r="20" spans="1:5" ht="12.75">
      <c r="A20" s="5" t="s">
        <v>510</v>
      </c>
      <c r="B20" s="351" t="s">
        <v>676</v>
      </c>
      <c r="C20" s="352"/>
      <c r="D20" s="110">
        <v>4935</v>
      </c>
      <c r="E20" s="111">
        <v>7122.77</v>
      </c>
    </row>
    <row r="21" spans="1:5" ht="12.75" customHeight="1">
      <c r="A21" s="353" t="s">
        <v>444</v>
      </c>
      <c r="B21" s="116"/>
      <c r="C21" s="116"/>
      <c r="D21" s="354"/>
      <c r="E21" s="354"/>
    </row>
    <row r="22" spans="1:5" ht="12.75" customHeight="1">
      <c r="A22" s="699" t="s">
        <v>370</v>
      </c>
      <c r="B22" s="700"/>
      <c r="C22" s="700"/>
      <c r="D22" s="700"/>
      <c r="E22" s="700"/>
    </row>
    <row r="23" spans="1:5" ht="12.75">
      <c r="A23" s="694" t="s">
        <v>371</v>
      </c>
      <c r="B23" s="694"/>
      <c r="C23" s="694"/>
      <c r="D23" s="694"/>
      <c r="E23" s="694"/>
    </row>
  </sheetData>
  <sheetProtection/>
  <mergeCells count="8">
    <mergeCell ref="A23:E23"/>
    <mergeCell ref="B11:C11"/>
    <mergeCell ref="B19:C19"/>
    <mergeCell ref="A22:E22"/>
    <mergeCell ref="A5:E5"/>
    <mergeCell ref="A7:E7"/>
    <mergeCell ref="B9:C9"/>
    <mergeCell ref="B10:C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showGridLines="0" view="pageBreakPreview" zoomScaleSheetLayoutView="100" zoomScalePageLayoutView="0" workbookViewId="0" topLeftCell="B1">
      <pane ySplit="11" topLeftCell="A63" activePane="bottomLeft" state="frozen"/>
      <selection pane="topLeft" activeCell="A1" sqref="A1"/>
      <selection pane="bottomLeft" activeCell="V21" sqref="V21"/>
    </sheetView>
  </sheetViews>
  <sheetFormatPr defaultColWidth="9.140625" defaultRowHeight="12.75"/>
  <cols>
    <col min="1" max="1" width="5.8515625" style="115" customWidth="1"/>
    <col min="2" max="2" width="0.2890625" style="41" customWidth="1"/>
    <col min="3" max="3" width="1.57421875" style="41" customWidth="1"/>
    <col min="4" max="4" width="23.421875" style="41" customWidth="1"/>
    <col min="5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1.140625" style="41" customWidth="1"/>
    <col min="14" max="14" width="8.28125" style="41" customWidth="1"/>
    <col min="15" max="15" width="10.8515625" style="41" customWidth="1"/>
    <col min="16" max="16" width="8.28125" style="41" customWidth="1"/>
    <col min="17" max="17" width="6.8515625" style="41" customWidth="1"/>
    <col min="18" max="18" width="12.28125" style="41" customWidth="1"/>
    <col min="19" max="16384" width="9.140625" style="41" customWidth="1"/>
  </cols>
  <sheetData>
    <row r="1" ht="12.75">
      <c r="N1" s="102"/>
    </row>
    <row r="2" spans="1:18" ht="12.75">
      <c r="A2" s="3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4" t="s">
        <v>375</v>
      </c>
      <c r="O2" s="117"/>
      <c r="P2" s="117"/>
      <c r="Q2" s="117"/>
      <c r="R2" s="117"/>
    </row>
    <row r="3" spans="1:17" ht="14.25" customHeight="1">
      <c r="A3" s="3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7"/>
      <c r="N3" s="37" t="s">
        <v>507</v>
      </c>
      <c r="O3" s="37"/>
      <c r="P3" s="37"/>
      <c r="Q3" s="37"/>
    </row>
    <row r="4" spans="1:18" ht="4.5" customHeight="1">
      <c r="A4" s="3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7"/>
      <c r="N4" s="37"/>
      <c r="O4" s="37"/>
      <c r="P4" s="37"/>
      <c r="Q4" s="37"/>
      <c r="R4" s="37"/>
    </row>
    <row r="5" spans="1:18" ht="31.5" customHeight="1">
      <c r="A5" s="668" t="s">
        <v>376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</row>
    <row r="6" spans="1:18" ht="3" customHeight="1">
      <c r="A6" s="37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22.5" customHeight="1">
      <c r="A7" s="668" t="s">
        <v>377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</row>
    <row r="8" spans="1:18" ht="4.5" customHeight="1">
      <c r="A8" s="3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7" customHeight="1">
      <c r="A9" s="702" t="s">
        <v>378</v>
      </c>
      <c r="B9" s="723" t="s">
        <v>541</v>
      </c>
      <c r="C9" s="723"/>
      <c r="D9" s="723"/>
      <c r="E9" s="702" t="s">
        <v>631</v>
      </c>
      <c r="F9" s="702" t="s">
        <v>632</v>
      </c>
      <c r="G9" s="702"/>
      <c r="H9" s="702" t="s">
        <v>379</v>
      </c>
      <c r="I9" s="702" t="s">
        <v>380</v>
      </c>
      <c r="J9" s="702" t="s">
        <v>635</v>
      </c>
      <c r="K9" s="702" t="s">
        <v>381</v>
      </c>
      <c r="L9" s="702" t="s">
        <v>382</v>
      </c>
      <c r="M9" s="702" t="s">
        <v>638</v>
      </c>
      <c r="N9" s="702" t="s">
        <v>383</v>
      </c>
      <c r="O9" s="702"/>
      <c r="P9" s="702" t="s">
        <v>384</v>
      </c>
      <c r="Q9" s="702" t="s">
        <v>385</v>
      </c>
      <c r="R9" s="702" t="s">
        <v>231</v>
      </c>
    </row>
    <row r="10" spans="1:18" ht="52.5">
      <c r="A10" s="702"/>
      <c r="B10" s="723"/>
      <c r="C10" s="723"/>
      <c r="D10" s="723"/>
      <c r="E10" s="702"/>
      <c r="F10" s="108" t="s">
        <v>386</v>
      </c>
      <c r="G10" s="108" t="s">
        <v>387</v>
      </c>
      <c r="H10" s="702"/>
      <c r="I10" s="702"/>
      <c r="J10" s="702"/>
      <c r="K10" s="702"/>
      <c r="L10" s="702"/>
      <c r="M10" s="702"/>
      <c r="N10" s="108" t="s">
        <v>388</v>
      </c>
      <c r="O10" s="108" t="s">
        <v>383</v>
      </c>
      <c r="P10" s="702"/>
      <c r="Q10" s="702"/>
      <c r="R10" s="702"/>
    </row>
    <row r="11" spans="1:18" ht="12.75">
      <c r="A11" s="188">
        <v>1</v>
      </c>
      <c r="B11" s="724">
        <v>2</v>
      </c>
      <c r="C11" s="724"/>
      <c r="D11" s="724"/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188">
        <v>11</v>
      </c>
      <c r="N11" s="188">
        <v>12</v>
      </c>
      <c r="O11" s="188">
        <v>13</v>
      </c>
      <c r="P11" s="188">
        <v>14</v>
      </c>
      <c r="Q11" s="188">
        <v>15</v>
      </c>
      <c r="R11" s="188">
        <v>16</v>
      </c>
    </row>
    <row r="12" spans="1:18" ht="39.75" customHeight="1">
      <c r="A12" s="357" t="s">
        <v>506</v>
      </c>
      <c r="B12" s="695" t="s">
        <v>389</v>
      </c>
      <c r="C12" s="713"/>
      <c r="D12" s="714"/>
      <c r="E12" s="108"/>
      <c r="F12" s="108"/>
      <c r="G12" s="108"/>
      <c r="H12" s="108"/>
      <c r="I12" s="108"/>
      <c r="J12" s="108">
        <v>2820</v>
      </c>
      <c r="K12" s="108"/>
      <c r="L12" s="108"/>
      <c r="M12" s="108">
        <v>217239.17</v>
      </c>
      <c r="N12" s="108"/>
      <c r="O12" s="108">
        <v>889379.18</v>
      </c>
      <c r="P12" s="108"/>
      <c r="Q12" s="108"/>
      <c r="R12" s="108">
        <f>SUM(J12:Q12)</f>
        <v>1109438.35</v>
      </c>
    </row>
    <row r="13" spans="1:18" ht="25.5" customHeight="1">
      <c r="A13" s="69" t="s">
        <v>508</v>
      </c>
      <c r="B13" s="358"/>
      <c r="C13" s="541" t="s">
        <v>390</v>
      </c>
      <c r="D13" s="706"/>
      <c r="E13" s="348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v>66723.51</v>
      </c>
      <c r="P13" s="110"/>
      <c r="Q13" s="110"/>
      <c r="R13" s="108">
        <f aca="true" t="shared" si="0" ref="R13:R51">SUM(J13:Q13)</f>
        <v>66723.51</v>
      </c>
    </row>
    <row r="14" spans="1:18" ht="26.25">
      <c r="A14" s="359" t="s">
        <v>333</v>
      </c>
      <c r="B14" s="360" t="s">
        <v>391</v>
      </c>
      <c r="C14" s="361"/>
      <c r="D14" s="23" t="s">
        <v>392</v>
      </c>
      <c r="E14" s="348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v>43850</v>
      </c>
      <c r="P14" s="110"/>
      <c r="Q14" s="110"/>
      <c r="R14" s="108">
        <f t="shared" si="0"/>
        <v>43850</v>
      </c>
    </row>
    <row r="15" spans="1:18" ht="26.25">
      <c r="A15" s="188" t="s">
        <v>334</v>
      </c>
      <c r="B15" s="361"/>
      <c r="C15" s="361"/>
      <c r="D15" s="99" t="s">
        <v>393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v>22873.51</v>
      </c>
      <c r="P15" s="108"/>
      <c r="Q15" s="108"/>
      <c r="R15" s="108">
        <f t="shared" si="0"/>
        <v>22873.51</v>
      </c>
    </row>
    <row r="16" spans="1:18" ht="51" customHeight="1">
      <c r="A16" s="69" t="s">
        <v>510</v>
      </c>
      <c r="B16" s="546" t="s">
        <v>394</v>
      </c>
      <c r="C16" s="721"/>
      <c r="D16" s="722"/>
      <c r="E16" s="34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08"/>
      <c r="Q16" s="108"/>
      <c r="R16" s="108">
        <f t="shared" si="0"/>
        <v>0</v>
      </c>
    </row>
    <row r="17" spans="1:18" ht="12.75">
      <c r="A17" s="113" t="s">
        <v>335</v>
      </c>
      <c r="B17" s="362"/>
      <c r="C17" s="361"/>
      <c r="D17" s="23" t="s">
        <v>395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8"/>
      <c r="Q17" s="108"/>
      <c r="R17" s="108">
        <f t="shared" si="0"/>
        <v>0</v>
      </c>
    </row>
    <row r="18" spans="1:18" ht="12.75">
      <c r="A18" s="69" t="s">
        <v>336</v>
      </c>
      <c r="B18" s="362"/>
      <c r="C18" s="361"/>
      <c r="D18" s="23" t="s">
        <v>396</v>
      </c>
      <c r="E18" s="34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8"/>
      <c r="Q18" s="108"/>
      <c r="R18" s="108">
        <f t="shared" si="0"/>
        <v>0</v>
      </c>
    </row>
    <row r="19" spans="1:18" ht="12.75">
      <c r="A19" s="69" t="s">
        <v>466</v>
      </c>
      <c r="B19" s="362"/>
      <c r="C19" s="361"/>
      <c r="D19" s="23" t="s">
        <v>397</v>
      </c>
      <c r="E19" s="348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v>-6574.68</v>
      </c>
      <c r="P19" s="108"/>
      <c r="Q19" s="108"/>
      <c r="R19" s="108">
        <f t="shared" si="0"/>
        <v>-6574.68</v>
      </c>
    </row>
    <row r="20" spans="1:18" ht="15" customHeight="1">
      <c r="A20" s="69" t="s">
        <v>512</v>
      </c>
      <c r="B20" s="358"/>
      <c r="C20" s="541" t="s">
        <v>486</v>
      </c>
      <c r="D20" s="706"/>
      <c r="E20" s="348"/>
      <c r="F20" s="110"/>
      <c r="G20" s="110"/>
      <c r="H20" s="110"/>
      <c r="I20" s="110"/>
      <c r="J20" s="110"/>
      <c r="K20" s="110"/>
      <c r="L20" s="110"/>
      <c r="M20" s="110">
        <v>49210.95</v>
      </c>
      <c r="N20" s="110"/>
      <c r="O20" s="110">
        <v>933.5</v>
      </c>
      <c r="P20" s="108"/>
      <c r="Q20" s="108"/>
      <c r="R20" s="108">
        <f t="shared" si="0"/>
        <v>50144.45</v>
      </c>
    </row>
    <row r="21" spans="1:18" ht="54.75" customHeight="1">
      <c r="A21" s="357" t="s">
        <v>513</v>
      </c>
      <c r="B21" s="720" t="s">
        <v>398</v>
      </c>
      <c r="C21" s="720"/>
      <c r="D21" s="720"/>
      <c r="E21" s="108"/>
      <c r="F21" s="108"/>
      <c r="G21" s="108"/>
      <c r="H21" s="108"/>
      <c r="I21" s="108"/>
      <c r="J21" s="108">
        <v>2820</v>
      </c>
      <c r="K21" s="108"/>
      <c r="L21" s="108"/>
      <c r="M21" s="108">
        <v>266450.12</v>
      </c>
      <c r="N21" s="108"/>
      <c r="O21" s="108">
        <v>950461.51</v>
      </c>
      <c r="P21" s="108"/>
      <c r="Q21" s="108"/>
      <c r="R21" s="108">
        <f t="shared" si="0"/>
        <v>1219731.63</v>
      </c>
    </row>
    <row r="22" spans="1:18" ht="39.75" customHeight="1">
      <c r="A22" s="357" t="s">
        <v>514</v>
      </c>
      <c r="B22" s="697" t="s">
        <v>399</v>
      </c>
      <c r="C22" s="715"/>
      <c r="D22" s="716"/>
      <c r="E22" s="108" t="s">
        <v>330</v>
      </c>
      <c r="F22" s="108"/>
      <c r="G22" s="108"/>
      <c r="H22" s="108"/>
      <c r="I22" s="108"/>
      <c r="J22" s="108">
        <v>2820</v>
      </c>
      <c r="K22" s="108"/>
      <c r="L22" s="108"/>
      <c r="M22" s="108">
        <v>-108511.01</v>
      </c>
      <c r="N22" s="10" t="s">
        <v>330</v>
      </c>
      <c r="O22" s="108">
        <v>-76564.91</v>
      </c>
      <c r="P22" s="108" t="s">
        <v>330</v>
      </c>
      <c r="Q22" s="108" t="s">
        <v>330</v>
      </c>
      <c r="R22" s="108">
        <f t="shared" si="0"/>
        <v>-182255.91999999998</v>
      </c>
    </row>
    <row r="23" spans="1:18" ht="39.75" customHeight="1">
      <c r="A23" s="113" t="s">
        <v>515</v>
      </c>
      <c r="B23" s="362"/>
      <c r="C23" s="541" t="s">
        <v>400</v>
      </c>
      <c r="D23" s="706"/>
      <c r="E23" s="110" t="s">
        <v>330</v>
      </c>
      <c r="F23" s="110"/>
      <c r="G23" s="110"/>
      <c r="H23" s="110"/>
      <c r="I23" s="110"/>
      <c r="J23" s="110"/>
      <c r="K23" s="110"/>
      <c r="L23" s="110"/>
      <c r="M23" s="110"/>
      <c r="N23" s="10" t="s">
        <v>330</v>
      </c>
      <c r="O23" s="110"/>
      <c r="P23" s="110" t="s">
        <v>330</v>
      </c>
      <c r="Q23" s="110" t="s">
        <v>330</v>
      </c>
      <c r="R23" s="108">
        <f t="shared" si="0"/>
        <v>0</v>
      </c>
    </row>
    <row r="24" spans="1:18" ht="38.25" customHeight="1">
      <c r="A24" s="113" t="s">
        <v>516</v>
      </c>
      <c r="B24" s="362"/>
      <c r="C24" s="541" t="s">
        <v>401</v>
      </c>
      <c r="D24" s="706"/>
      <c r="E24" s="110" t="s">
        <v>330</v>
      </c>
      <c r="F24" s="110"/>
      <c r="G24" s="110"/>
      <c r="H24" s="110"/>
      <c r="I24" s="110"/>
      <c r="J24" s="110"/>
      <c r="K24" s="110"/>
      <c r="L24" s="110"/>
      <c r="M24" s="110">
        <v>-53281.81</v>
      </c>
      <c r="N24" s="10" t="s">
        <v>330</v>
      </c>
      <c r="O24" s="110"/>
      <c r="P24" s="110" t="s">
        <v>330</v>
      </c>
      <c r="Q24" s="110" t="s">
        <v>330</v>
      </c>
      <c r="R24" s="108">
        <f t="shared" si="0"/>
        <v>-53281.81</v>
      </c>
    </row>
    <row r="25" spans="1:18" ht="51" customHeight="1">
      <c r="A25" s="113" t="s">
        <v>517</v>
      </c>
      <c r="B25" s="362"/>
      <c r="C25" s="541" t="s">
        <v>402</v>
      </c>
      <c r="D25" s="706"/>
      <c r="E25" s="110" t="s">
        <v>330</v>
      </c>
      <c r="F25" s="110"/>
      <c r="G25" s="110"/>
      <c r="H25" s="110"/>
      <c r="I25" s="110"/>
      <c r="J25" s="110"/>
      <c r="K25" s="110"/>
      <c r="L25" s="110"/>
      <c r="M25" s="110"/>
      <c r="N25" s="10" t="s">
        <v>330</v>
      </c>
      <c r="O25" s="110"/>
      <c r="P25" s="110" t="s">
        <v>330</v>
      </c>
      <c r="Q25" s="110" t="s">
        <v>330</v>
      </c>
      <c r="R25" s="108">
        <f t="shared" si="0"/>
        <v>0</v>
      </c>
    </row>
    <row r="26" spans="1:18" ht="12.75">
      <c r="A26" s="363" t="s">
        <v>403</v>
      </c>
      <c r="B26" s="364"/>
      <c r="C26" s="89"/>
      <c r="D26" s="365" t="s">
        <v>395</v>
      </c>
      <c r="E26" s="10" t="s">
        <v>330</v>
      </c>
      <c r="F26" s="110"/>
      <c r="G26" s="110"/>
      <c r="H26" s="110"/>
      <c r="I26" s="110"/>
      <c r="J26" s="110"/>
      <c r="K26" s="110"/>
      <c r="L26" s="110"/>
      <c r="M26" s="110"/>
      <c r="N26" s="10" t="s">
        <v>330</v>
      </c>
      <c r="O26" s="10"/>
      <c r="P26" s="10" t="s">
        <v>330</v>
      </c>
      <c r="Q26" s="10" t="s">
        <v>330</v>
      </c>
      <c r="R26" s="108">
        <f t="shared" si="0"/>
        <v>0</v>
      </c>
    </row>
    <row r="27" spans="1:18" ht="12.75">
      <c r="A27" s="363" t="s">
        <v>404</v>
      </c>
      <c r="B27" s="364"/>
      <c r="C27" s="89"/>
      <c r="D27" s="365" t="s">
        <v>396</v>
      </c>
      <c r="E27" s="10" t="s">
        <v>330</v>
      </c>
      <c r="F27" s="110"/>
      <c r="G27" s="110"/>
      <c r="H27" s="110"/>
      <c r="I27" s="110"/>
      <c r="J27" s="110"/>
      <c r="K27" s="110"/>
      <c r="L27" s="110"/>
      <c r="M27" s="110"/>
      <c r="N27" s="10" t="s">
        <v>330</v>
      </c>
      <c r="O27" s="10"/>
      <c r="P27" s="10" t="s">
        <v>330</v>
      </c>
      <c r="Q27" s="10" t="s">
        <v>330</v>
      </c>
      <c r="R27" s="108">
        <f t="shared" si="0"/>
        <v>0</v>
      </c>
    </row>
    <row r="28" spans="1:18" ht="12.75">
      <c r="A28" s="363" t="s">
        <v>405</v>
      </c>
      <c r="B28" s="364"/>
      <c r="C28" s="89"/>
      <c r="D28" s="365" t="s">
        <v>397</v>
      </c>
      <c r="E28" s="10" t="s">
        <v>330</v>
      </c>
      <c r="F28" s="110"/>
      <c r="G28" s="110"/>
      <c r="H28" s="110"/>
      <c r="I28" s="110"/>
      <c r="J28" s="110"/>
      <c r="K28" s="110"/>
      <c r="L28" s="110"/>
      <c r="M28" s="110"/>
      <c r="N28" s="10" t="s">
        <v>330</v>
      </c>
      <c r="O28" s="10"/>
      <c r="P28" s="10" t="s">
        <v>330</v>
      </c>
      <c r="Q28" s="10" t="s">
        <v>330</v>
      </c>
      <c r="R28" s="108">
        <f t="shared" si="0"/>
        <v>0</v>
      </c>
    </row>
    <row r="29" spans="1:18" ht="15" customHeight="1">
      <c r="A29" s="113" t="s">
        <v>518</v>
      </c>
      <c r="B29" s="364"/>
      <c r="C29" s="707" t="s">
        <v>486</v>
      </c>
      <c r="D29" s="708"/>
      <c r="E29" s="10" t="s">
        <v>330</v>
      </c>
      <c r="F29" s="110"/>
      <c r="G29" s="110"/>
      <c r="H29" s="110"/>
      <c r="I29" s="110"/>
      <c r="J29" s="110"/>
      <c r="K29" s="110"/>
      <c r="L29" s="110"/>
      <c r="M29" s="110">
        <v>-51045.51</v>
      </c>
      <c r="N29" s="10" t="s">
        <v>330</v>
      </c>
      <c r="O29" s="110"/>
      <c r="P29" s="110" t="s">
        <v>330</v>
      </c>
      <c r="Q29" s="110" t="s">
        <v>330</v>
      </c>
      <c r="R29" s="108">
        <f t="shared" si="0"/>
        <v>-51045.51</v>
      </c>
    </row>
    <row r="30" spans="1:18" ht="54.75" customHeight="1">
      <c r="A30" s="357" t="s">
        <v>519</v>
      </c>
      <c r="B30" s="697" t="s">
        <v>406</v>
      </c>
      <c r="C30" s="715"/>
      <c r="D30" s="716"/>
      <c r="E30" s="108" t="s">
        <v>330</v>
      </c>
      <c r="F30" s="108"/>
      <c r="G30" s="108"/>
      <c r="H30" s="108"/>
      <c r="I30" s="108"/>
      <c r="J30" s="108">
        <v>-2820</v>
      </c>
      <c r="K30" s="108"/>
      <c r="L30" s="108"/>
      <c r="M30" s="108">
        <v>-212838.33</v>
      </c>
      <c r="N30" s="10" t="s">
        <v>330</v>
      </c>
      <c r="O30" s="108">
        <v>-76564.91</v>
      </c>
      <c r="P30" s="108" t="s">
        <v>330</v>
      </c>
      <c r="Q30" s="108" t="s">
        <v>330</v>
      </c>
      <c r="R30" s="108">
        <f t="shared" si="0"/>
        <v>-292223.24</v>
      </c>
    </row>
    <row r="31" spans="1:18" ht="39.75" customHeight="1">
      <c r="A31" s="357" t="s">
        <v>520</v>
      </c>
      <c r="B31" s="717" t="s">
        <v>407</v>
      </c>
      <c r="C31" s="718"/>
      <c r="D31" s="716"/>
      <c r="E31" s="108" t="s">
        <v>330</v>
      </c>
      <c r="F31" s="108"/>
      <c r="G31" s="108"/>
      <c r="H31" s="108"/>
      <c r="I31" s="366"/>
      <c r="J31" s="108"/>
      <c r="K31" s="108"/>
      <c r="L31" s="366"/>
      <c r="M31" s="108"/>
      <c r="N31" s="10" t="s">
        <v>330</v>
      </c>
      <c r="O31" s="108"/>
      <c r="P31" s="108"/>
      <c r="Q31" s="108"/>
      <c r="R31" s="108">
        <f t="shared" si="0"/>
        <v>0</v>
      </c>
    </row>
    <row r="32" spans="1:18" ht="39.75" customHeight="1">
      <c r="A32" s="113" t="s">
        <v>521</v>
      </c>
      <c r="B32" s="362"/>
      <c r="C32" s="541" t="s">
        <v>408</v>
      </c>
      <c r="D32" s="706"/>
      <c r="E32" s="110" t="s">
        <v>330</v>
      </c>
      <c r="F32" s="110"/>
      <c r="G32" s="110"/>
      <c r="H32" s="110"/>
      <c r="I32" s="367"/>
      <c r="J32" s="110"/>
      <c r="K32" s="110"/>
      <c r="L32" s="367"/>
      <c r="M32" s="110"/>
      <c r="N32" s="10" t="s">
        <v>330</v>
      </c>
      <c r="O32" s="110"/>
      <c r="P32" s="110"/>
      <c r="Q32" s="110"/>
      <c r="R32" s="108">
        <f t="shared" si="0"/>
        <v>0</v>
      </c>
    </row>
    <row r="33" spans="1:18" ht="29.25" customHeight="1">
      <c r="A33" s="113" t="s">
        <v>522</v>
      </c>
      <c r="B33" s="362"/>
      <c r="C33" s="541" t="s">
        <v>409</v>
      </c>
      <c r="D33" s="706"/>
      <c r="E33" s="51" t="s">
        <v>330</v>
      </c>
      <c r="F33" s="51"/>
      <c r="G33" s="51"/>
      <c r="H33" s="51"/>
      <c r="I33" s="368"/>
      <c r="J33" s="51"/>
      <c r="K33" s="51"/>
      <c r="L33" s="368"/>
      <c r="M33" s="51"/>
      <c r="N33" s="10" t="s">
        <v>330</v>
      </c>
      <c r="O33" s="51"/>
      <c r="P33" s="51"/>
      <c r="Q33" s="51"/>
      <c r="R33" s="108">
        <f t="shared" si="0"/>
        <v>0</v>
      </c>
    </row>
    <row r="34" spans="1:18" ht="39.75" customHeight="1">
      <c r="A34" s="113" t="s">
        <v>523</v>
      </c>
      <c r="B34" s="362"/>
      <c r="C34" s="541" t="s">
        <v>410</v>
      </c>
      <c r="D34" s="706"/>
      <c r="E34" s="110" t="s">
        <v>330</v>
      </c>
      <c r="F34" s="110"/>
      <c r="G34" s="110"/>
      <c r="H34" s="110"/>
      <c r="I34" s="367"/>
      <c r="J34" s="110"/>
      <c r="K34" s="110"/>
      <c r="L34" s="367"/>
      <c r="M34" s="110"/>
      <c r="N34" s="10" t="s">
        <v>330</v>
      </c>
      <c r="O34" s="110"/>
      <c r="P34" s="110"/>
      <c r="Q34" s="110"/>
      <c r="R34" s="108">
        <f t="shared" si="0"/>
        <v>0</v>
      </c>
    </row>
    <row r="35" spans="1:18" ht="45.75" customHeight="1">
      <c r="A35" s="113" t="s">
        <v>525</v>
      </c>
      <c r="B35" s="362"/>
      <c r="C35" s="541" t="s">
        <v>411</v>
      </c>
      <c r="D35" s="706"/>
      <c r="E35" s="110" t="s">
        <v>330</v>
      </c>
      <c r="F35" s="110"/>
      <c r="G35" s="110"/>
      <c r="H35" s="110"/>
      <c r="I35" s="367"/>
      <c r="J35" s="110"/>
      <c r="K35" s="110"/>
      <c r="L35" s="367"/>
      <c r="M35" s="110"/>
      <c r="N35" s="10" t="s">
        <v>330</v>
      </c>
      <c r="O35" s="110"/>
      <c r="P35" s="110"/>
      <c r="Q35" s="110"/>
      <c r="R35" s="108">
        <f t="shared" si="0"/>
        <v>0</v>
      </c>
    </row>
    <row r="36" spans="1:18" ht="12.75">
      <c r="A36" s="363" t="s">
        <v>412</v>
      </c>
      <c r="B36" s="364"/>
      <c r="C36" s="89"/>
      <c r="D36" s="365" t="s">
        <v>395</v>
      </c>
      <c r="E36" s="10" t="s">
        <v>330</v>
      </c>
      <c r="F36" s="110"/>
      <c r="G36" s="110"/>
      <c r="H36" s="110"/>
      <c r="I36" s="367"/>
      <c r="J36" s="110"/>
      <c r="K36" s="110"/>
      <c r="L36" s="367"/>
      <c r="M36" s="110"/>
      <c r="N36" s="10" t="s">
        <v>330</v>
      </c>
      <c r="O36" s="110"/>
      <c r="P36" s="110"/>
      <c r="Q36" s="110"/>
      <c r="R36" s="108">
        <f t="shared" si="0"/>
        <v>0</v>
      </c>
    </row>
    <row r="37" spans="1:18" ht="12.75">
      <c r="A37" s="363" t="s">
        <v>413</v>
      </c>
      <c r="B37" s="364"/>
      <c r="C37" s="89"/>
      <c r="D37" s="365" t="s">
        <v>396</v>
      </c>
      <c r="E37" s="10" t="s">
        <v>330</v>
      </c>
      <c r="F37" s="110"/>
      <c r="G37" s="110"/>
      <c r="H37" s="110"/>
      <c r="I37" s="367"/>
      <c r="J37" s="110"/>
      <c r="K37" s="110"/>
      <c r="L37" s="367"/>
      <c r="M37" s="110"/>
      <c r="N37" s="10" t="s">
        <v>330</v>
      </c>
      <c r="O37" s="110"/>
      <c r="P37" s="110"/>
      <c r="Q37" s="110"/>
      <c r="R37" s="108">
        <f t="shared" si="0"/>
        <v>0</v>
      </c>
    </row>
    <row r="38" spans="1:18" ht="12.75">
      <c r="A38" s="363" t="s">
        <v>414</v>
      </c>
      <c r="B38" s="364"/>
      <c r="C38" s="89"/>
      <c r="D38" s="365" t="s">
        <v>397</v>
      </c>
      <c r="E38" s="10" t="s">
        <v>330</v>
      </c>
      <c r="F38" s="110"/>
      <c r="G38" s="110"/>
      <c r="H38" s="110"/>
      <c r="I38" s="367"/>
      <c r="J38" s="110"/>
      <c r="K38" s="110"/>
      <c r="L38" s="367"/>
      <c r="M38" s="110"/>
      <c r="N38" s="10" t="s">
        <v>330</v>
      </c>
      <c r="O38" s="110"/>
      <c r="P38" s="110"/>
      <c r="Q38" s="110"/>
      <c r="R38" s="108">
        <f t="shared" si="0"/>
        <v>0</v>
      </c>
    </row>
    <row r="39" spans="1:18" ht="15" customHeight="1">
      <c r="A39" s="113" t="s">
        <v>526</v>
      </c>
      <c r="B39" s="364"/>
      <c r="C39" s="707" t="s">
        <v>486</v>
      </c>
      <c r="D39" s="708"/>
      <c r="E39" s="110" t="s">
        <v>330</v>
      </c>
      <c r="F39" s="110"/>
      <c r="G39" s="110"/>
      <c r="H39" s="110"/>
      <c r="I39" s="367"/>
      <c r="J39" s="367"/>
      <c r="K39" s="367"/>
      <c r="L39" s="367"/>
      <c r="M39" s="110"/>
      <c r="N39" s="10" t="s">
        <v>330</v>
      </c>
      <c r="O39" s="110"/>
      <c r="P39" s="110"/>
      <c r="Q39" s="110"/>
      <c r="R39" s="108">
        <f t="shared" si="0"/>
        <v>0</v>
      </c>
    </row>
    <row r="40" spans="1:18" ht="54.75" customHeight="1">
      <c r="A40" s="357" t="s">
        <v>527</v>
      </c>
      <c r="B40" s="712" t="s">
        <v>0</v>
      </c>
      <c r="C40" s="712"/>
      <c r="D40" s="712"/>
      <c r="E40" s="108" t="s">
        <v>330</v>
      </c>
      <c r="F40" s="108"/>
      <c r="G40" s="108"/>
      <c r="H40" s="108"/>
      <c r="I40" s="108"/>
      <c r="J40" s="108"/>
      <c r="K40" s="108"/>
      <c r="L40" s="108"/>
      <c r="M40" s="108"/>
      <c r="N40" s="5" t="s">
        <v>330</v>
      </c>
      <c r="O40" s="108"/>
      <c r="P40" s="108"/>
      <c r="Q40" s="108"/>
      <c r="R40" s="108">
        <f t="shared" si="0"/>
        <v>0</v>
      </c>
    </row>
    <row r="41" spans="1:18" ht="30.75" customHeight="1">
      <c r="A41" s="357" t="s">
        <v>528</v>
      </c>
      <c r="B41" s="717" t="s">
        <v>415</v>
      </c>
      <c r="C41" s="718"/>
      <c r="D41" s="719"/>
      <c r="E41" s="108"/>
      <c r="F41" s="108" t="s">
        <v>330</v>
      </c>
      <c r="G41" s="108" t="s">
        <v>330</v>
      </c>
      <c r="H41" s="108" t="s">
        <v>330</v>
      </c>
      <c r="I41" s="108"/>
      <c r="J41" s="108" t="s">
        <v>330</v>
      </c>
      <c r="K41" s="108" t="s">
        <v>330</v>
      </c>
      <c r="L41" s="108"/>
      <c r="M41" s="108" t="s">
        <v>330</v>
      </c>
      <c r="N41" s="108"/>
      <c r="O41" s="108" t="s">
        <v>330</v>
      </c>
      <c r="P41" s="108" t="s">
        <v>330</v>
      </c>
      <c r="Q41" s="108" t="s">
        <v>330</v>
      </c>
      <c r="R41" s="108">
        <f t="shared" si="0"/>
        <v>0</v>
      </c>
    </row>
    <row r="42" spans="1:18" ht="45" customHeight="1">
      <c r="A42" s="113" t="s">
        <v>529</v>
      </c>
      <c r="B42" s="709" t="s">
        <v>416</v>
      </c>
      <c r="C42" s="710"/>
      <c r="D42" s="711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>
        <f t="shared" si="0"/>
        <v>0</v>
      </c>
    </row>
    <row r="43" spans="1:18" ht="39.75" customHeight="1">
      <c r="A43" s="113" t="s">
        <v>530</v>
      </c>
      <c r="B43" s="362"/>
      <c r="C43" s="541" t="s">
        <v>417</v>
      </c>
      <c r="D43" s="706"/>
      <c r="E43" s="110"/>
      <c r="F43" s="110" t="s">
        <v>330</v>
      </c>
      <c r="G43" s="110" t="s">
        <v>330</v>
      </c>
      <c r="H43" s="110" t="s">
        <v>330</v>
      </c>
      <c r="I43" s="110"/>
      <c r="J43" s="110" t="s">
        <v>330</v>
      </c>
      <c r="K43" s="110" t="s">
        <v>330</v>
      </c>
      <c r="L43" s="110"/>
      <c r="M43" s="110" t="s">
        <v>330</v>
      </c>
      <c r="N43" s="110"/>
      <c r="O43" s="110" t="s">
        <v>330</v>
      </c>
      <c r="P43" s="110" t="s">
        <v>330</v>
      </c>
      <c r="Q43" s="110" t="s">
        <v>330</v>
      </c>
      <c r="R43" s="108">
        <f t="shared" si="0"/>
        <v>0</v>
      </c>
    </row>
    <row r="44" spans="1:18" ht="45" customHeight="1">
      <c r="A44" s="113" t="s">
        <v>356</v>
      </c>
      <c r="B44" s="360"/>
      <c r="C44" s="541" t="s">
        <v>418</v>
      </c>
      <c r="D44" s="706"/>
      <c r="E44" s="10"/>
      <c r="F44" s="10" t="s">
        <v>330</v>
      </c>
      <c r="G44" s="10" t="s">
        <v>330</v>
      </c>
      <c r="H44" s="10" t="s">
        <v>330</v>
      </c>
      <c r="I44" s="10"/>
      <c r="J44" s="10" t="s">
        <v>330</v>
      </c>
      <c r="K44" s="10" t="s">
        <v>330</v>
      </c>
      <c r="L44" s="10"/>
      <c r="M44" s="10" t="s">
        <v>330</v>
      </c>
      <c r="N44" s="10"/>
      <c r="O44" s="10" t="s">
        <v>330</v>
      </c>
      <c r="P44" s="10" t="s">
        <v>330</v>
      </c>
      <c r="Q44" s="10" t="s">
        <v>330</v>
      </c>
      <c r="R44" s="108">
        <f t="shared" si="0"/>
        <v>0</v>
      </c>
    </row>
    <row r="45" spans="1:18" ht="12.75">
      <c r="A45" s="363" t="s">
        <v>419</v>
      </c>
      <c r="B45" s="369"/>
      <c r="C45" s="89"/>
      <c r="D45" s="365" t="s">
        <v>395</v>
      </c>
      <c r="E45" s="10"/>
      <c r="F45" s="10" t="s">
        <v>330</v>
      </c>
      <c r="G45" s="10" t="s">
        <v>330</v>
      </c>
      <c r="H45" s="10" t="s">
        <v>330</v>
      </c>
      <c r="I45" s="10"/>
      <c r="J45" s="10" t="s">
        <v>330</v>
      </c>
      <c r="K45" s="10" t="s">
        <v>330</v>
      </c>
      <c r="L45" s="10"/>
      <c r="M45" s="10" t="s">
        <v>330</v>
      </c>
      <c r="N45" s="10"/>
      <c r="O45" s="10" t="s">
        <v>330</v>
      </c>
      <c r="P45" s="10" t="s">
        <v>330</v>
      </c>
      <c r="Q45" s="10" t="s">
        <v>330</v>
      </c>
      <c r="R45" s="108">
        <f t="shared" si="0"/>
        <v>0</v>
      </c>
    </row>
    <row r="46" spans="1:18" ht="12.75">
      <c r="A46" s="363" t="s">
        <v>420</v>
      </c>
      <c r="B46" s="369"/>
      <c r="C46" s="89"/>
      <c r="D46" s="365" t="s">
        <v>396</v>
      </c>
      <c r="E46" s="10"/>
      <c r="F46" s="10" t="s">
        <v>330</v>
      </c>
      <c r="G46" s="10" t="s">
        <v>330</v>
      </c>
      <c r="H46" s="10" t="s">
        <v>330</v>
      </c>
      <c r="I46" s="10"/>
      <c r="J46" s="10" t="s">
        <v>330</v>
      </c>
      <c r="K46" s="10" t="s">
        <v>330</v>
      </c>
      <c r="L46" s="10"/>
      <c r="M46" s="10" t="s">
        <v>330</v>
      </c>
      <c r="N46" s="10"/>
      <c r="O46" s="10" t="s">
        <v>330</v>
      </c>
      <c r="P46" s="10" t="s">
        <v>330</v>
      </c>
      <c r="Q46" s="10" t="s">
        <v>330</v>
      </c>
      <c r="R46" s="108">
        <f t="shared" si="0"/>
        <v>0</v>
      </c>
    </row>
    <row r="47" spans="1:18" ht="12.75">
      <c r="A47" s="363" t="s">
        <v>421</v>
      </c>
      <c r="B47" s="369"/>
      <c r="C47" s="89"/>
      <c r="D47" s="365" t="s">
        <v>397</v>
      </c>
      <c r="E47" s="10"/>
      <c r="F47" s="10" t="s">
        <v>330</v>
      </c>
      <c r="G47" s="10" t="s">
        <v>330</v>
      </c>
      <c r="H47" s="10" t="s">
        <v>330</v>
      </c>
      <c r="I47" s="10"/>
      <c r="J47" s="10" t="s">
        <v>330</v>
      </c>
      <c r="K47" s="10" t="s">
        <v>330</v>
      </c>
      <c r="L47" s="10"/>
      <c r="M47" s="10" t="s">
        <v>330</v>
      </c>
      <c r="N47" s="10"/>
      <c r="O47" s="10" t="s">
        <v>330</v>
      </c>
      <c r="P47" s="10" t="s">
        <v>330</v>
      </c>
      <c r="Q47" s="10" t="s">
        <v>330</v>
      </c>
      <c r="R47" s="108">
        <f t="shared" si="0"/>
        <v>0</v>
      </c>
    </row>
    <row r="48" spans="1:18" ht="15" customHeight="1">
      <c r="A48" s="113" t="s">
        <v>532</v>
      </c>
      <c r="B48" s="364"/>
      <c r="C48" s="707" t="s">
        <v>486</v>
      </c>
      <c r="D48" s="708"/>
      <c r="E48" s="110"/>
      <c r="F48" s="110" t="s">
        <v>330</v>
      </c>
      <c r="G48" s="110" t="s">
        <v>330</v>
      </c>
      <c r="H48" s="110" t="s">
        <v>330</v>
      </c>
      <c r="I48" s="110"/>
      <c r="J48" s="110" t="s">
        <v>330</v>
      </c>
      <c r="K48" s="110" t="s">
        <v>330</v>
      </c>
      <c r="L48" s="110"/>
      <c r="M48" s="110" t="s">
        <v>330</v>
      </c>
      <c r="N48" s="110"/>
      <c r="O48" s="110" t="s">
        <v>330</v>
      </c>
      <c r="P48" s="110" t="s">
        <v>330</v>
      </c>
      <c r="Q48" s="110" t="s">
        <v>330</v>
      </c>
      <c r="R48" s="108">
        <f t="shared" si="0"/>
        <v>0</v>
      </c>
    </row>
    <row r="49" spans="1:18" ht="41.25" customHeight="1">
      <c r="A49" s="357" t="s">
        <v>533</v>
      </c>
      <c r="B49" s="697" t="s">
        <v>1</v>
      </c>
      <c r="C49" s="715"/>
      <c r="D49" s="716"/>
      <c r="E49" s="5"/>
      <c r="F49" s="5" t="s">
        <v>330</v>
      </c>
      <c r="G49" s="5" t="s">
        <v>330</v>
      </c>
      <c r="H49" s="5" t="s">
        <v>330</v>
      </c>
      <c r="I49" s="5"/>
      <c r="J49" s="5" t="s">
        <v>330</v>
      </c>
      <c r="K49" s="5" t="s">
        <v>330</v>
      </c>
      <c r="L49" s="5"/>
      <c r="M49" s="5" t="s">
        <v>330</v>
      </c>
      <c r="N49" s="5"/>
      <c r="O49" s="5" t="s">
        <v>330</v>
      </c>
      <c r="P49" s="5" t="s">
        <v>330</v>
      </c>
      <c r="Q49" s="5" t="s">
        <v>330</v>
      </c>
      <c r="R49" s="108">
        <f t="shared" si="0"/>
        <v>0</v>
      </c>
    </row>
    <row r="50" spans="1:18" ht="54.75" customHeight="1">
      <c r="A50" s="357" t="s">
        <v>357</v>
      </c>
      <c r="B50" s="712" t="s">
        <v>2</v>
      </c>
      <c r="C50" s="712"/>
      <c r="D50" s="712"/>
      <c r="E50" s="108"/>
      <c r="F50" s="108"/>
      <c r="G50" s="108"/>
      <c r="H50" s="108"/>
      <c r="I50" s="108"/>
      <c r="J50" s="108">
        <v>0</v>
      </c>
      <c r="K50" s="108"/>
      <c r="L50" s="108"/>
      <c r="M50" s="108">
        <v>53611.79</v>
      </c>
      <c r="N50" s="108"/>
      <c r="O50" s="108">
        <v>873896.6</v>
      </c>
      <c r="P50" s="108"/>
      <c r="Q50" s="108"/>
      <c r="R50" s="108">
        <f t="shared" si="0"/>
        <v>927508.39</v>
      </c>
    </row>
    <row r="51" spans="1:18" ht="54.75" customHeight="1">
      <c r="A51" s="357" t="s">
        <v>534</v>
      </c>
      <c r="B51" s="712" t="s">
        <v>3</v>
      </c>
      <c r="C51" s="712"/>
      <c r="D51" s="712"/>
      <c r="E51" s="108"/>
      <c r="F51" s="108"/>
      <c r="G51" s="108"/>
      <c r="H51" s="108"/>
      <c r="I51" s="108"/>
      <c r="J51" s="108">
        <v>0</v>
      </c>
      <c r="K51" s="108"/>
      <c r="L51" s="108"/>
      <c r="M51" s="108">
        <v>108728.16</v>
      </c>
      <c r="N51" s="108"/>
      <c r="O51" s="108">
        <v>812814.27</v>
      </c>
      <c r="P51" s="108"/>
      <c r="Q51" s="108"/>
      <c r="R51" s="108">
        <f t="shared" si="0"/>
        <v>921542.43</v>
      </c>
    </row>
    <row r="52" spans="1:18" ht="12.75">
      <c r="A52" s="37" t="s">
        <v>422</v>
      </c>
      <c r="B52" s="37"/>
      <c r="C52" s="37"/>
      <c r="D52" s="37"/>
      <c r="E52" s="37"/>
      <c r="F52" s="37"/>
      <c r="G52" s="37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37" t="s">
        <v>423</v>
      </c>
      <c r="B53" s="37"/>
      <c r="C53" s="37"/>
      <c r="D53" s="37"/>
      <c r="E53" s="37"/>
      <c r="F53" s="37"/>
      <c r="G53" s="37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3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3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3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3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3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3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3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3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3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3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3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3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3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3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3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</sheetData>
  <sheetProtection/>
  <mergeCells count="43">
    <mergeCell ref="P9:P10"/>
    <mergeCell ref="R9:R10"/>
    <mergeCell ref="K9:K10"/>
    <mergeCell ref="L9:L10"/>
    <mergeCell ref="M9:M10"/>
    <mergeCell ref="N9:O9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Sukurta viešoje prieigoje</cp:lastModifiedBy>
  <cp:lastPrinted>2015-05-13T10:44:34Z</cp:lastPrinted>
  <dcterms:created xsi:type="dcterms:W3CDTF">2013-02-01T07:28:35Z</dcterms:created>
  <dcterms:modified xsi:type="dcterms:W3CDTF">2015-06-04T10:16:02Z</dcterms:modified>
  <cp:category/>
  <cp:version/>
  <cp:contentType/>
  <cp:contentStatus/>
</cp:coreProperties>
</file>